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270" windowWidth="24000" windowHeight="10395"/>
  </bookViews>
  <sheets>
    <sheet name="Summary" sheetId="11" r:id="rId1"/>
    <sheet name="Labor Distribution" sheetId="8" r:id="rId2"/>
    <sheet name="Operating Encumbrance" sheetId="9" r:id="rId3"/>
    <sheet name="Notes" sheetId="12" r:id="rId4"/>
  </sheets>
  <externalReferences>
    <externalReference r:id="rId5"/>
  </externalReferences>
  <definedNames>
    <definedName name="\0" localSheetId="0">#REF!</definedName>
    <definedName name="\0">#REF!</definedName>
    <definedName name="\G" localSheetId="0">#REF!</definedName>
    <definedName name="\G">#REF!</definedName>
    <definedName name="\L" localSheetId="0">#REF!</definedName>
    <definedName name="\L">#REF!</definedName>
    <definedName name="_Key1" localSheetId="1" hidden="1">#REF!</definedName>
    <definedName name="_Key1" localSheetId="0" hidden="1">'[1]Exp Detail'!#REF!</definedName>
    <definedName name="_Key1" hidden="1">'[1]Exp Detail'!#REF!</definedName>
    <definedName name="_Key2" localSheetId="1" hidden="1">#REF!</definedName>
    <definedName name="_Key2" localSheetId="0" hidden="1">'[1]Exp Detail'!#REF!</definedName>
    <definedName name="_Key2" hidden="1">'[1]Exp Detail'!#REF!</definedName>
    <definedName name="_Order1" hidden="1">255</definedName>
    <definedName name="_Order2" hidden="1">255</definedName>
    <definedName name="_Sort" localSheetId="1" hidden="1">#REF!</definedName>
    <definedName name="_Sort" localSheetId="0" hidden="1">'[1]Exp Detail'!#REF!</definedName>
    <definedName name="_Sort" hidden="1">'[1]Exp Detail'!#REF!</definedName>
    <definedName name="BUDGETS" localSheetId="0">#REF!</definedName>
    <definedName name="BUDGETS">#REF!</definedName>
    <definedName name="CONTRACTUAL" localSheetId="1">'Labor Distribution'!#REF!</definedName>
    <definedName name="Contractual" localSheetId="0">#REF!</definedName>
    <definedName name="Contractual">#REF!</definedName>
    <definedName name="cycosts" localSheetId="0">#REF!</definedName>
    <definedName name="cycosts">#REF!</definedName>
    <definedName name="EXPENSE_COMPARISON" localSheetId="0">#REF!</definedName>
    <definedName name="EXPENSE_COMPARISON">#REF!</definedName>
    <definedName name="Expenses" localSheetId="0">#REF!</definedName>
    <definedName name="Expenses">#REF!</definedName>
    <definedName name="NvsAnswerCol">"[TU_GL301_18620.xls]Sheet1!$A$4:$A$257"</definedName>
    <definedName name="NvsASD">"V2008-08-31"</definedName>
    <definedName name="NvsAutoDrillOk">"VY"</definedName>
    <definedName name="NvsElapsedTime">0.0000694444461259991</definedName>
    <definedName name="NvsEndTime">39707.4336226852</definedName>
    <definedName name="NvsInstLang">"VENG"</definedName>
    <definedName name="NvsInstSpec">"%,FDEPTID,V18620"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"VTOWSN"</definedName>
    <definedName name="NvsPanelEffdt">"V2008-07-01"</definedName>
    <definedName name="NvsPanelSetid">"VTOWSN"</definedName>
    <definedName name="NvsReqBU">"VTOWSN"</definedName>
    <definedName name="NvsReqBUOnly">"VN"</definedName>
    <definedName name="NvsTransLed">"VN"</definedName>
    <definedName name="NvsTreeASD">"V2008-08-31"</definedName>
    <definedName name="NvsValTbl.BUDGET_PERIOD">"CAL_BP_TBL"</definedName>
    <definedName name="NvsValTbl.BUSINESS_UNIT">"BUS_UNIT_TBL_FS"</definedName>
    <definedName name="NvsValTbl.CURRENCY_CD">"CURRENCY_CD_TBL"</definedName>
    <definedName name="NvsValTbl.LEDGER">"BU_GL_LED_VW"</definedName>
    <definedName name="PERCENTAGE" localSheetId="0">#REF!</definedName>
    <definedName name="PERCENTAGE">#REF!</definedName>
    <definedName name="_xlnm.Print_Area" localSheetId="1">'Labor Distribution'!$A$1:$S$55</definedName>
    <definedName name="_xlnm.Print_Area" localSheetId="0">Summary!$A$1:$F$50</definedName>
    <definedName name="_xlnm.Print_Titles" localSheetId="1">'Labor Distribution'!$1:$3</definedName>
    <definedName name="_xlnm.Print_Titles" localSheetId="2">'Operating Encumbrance'!$1:$3</definedName>
    <definedName name="pycosts" localSheetId="0">#REF!</definedName>
    <definedName name="pycosts">#REF!</definedName>
    <definedName name="SEARCH" localSheetId="0">#REF!</definedName>
    <definedName name="SEARCH">#REF!</definedName>
    <definedName name="Summary" localSheetId="0">Summary!$A$2:$F$40</definedName>
    <definedName name="Summary">#REF!</definedName>
  </definedNames>
  <calcPr calcId="145621"/>
</workbook>
</file>

<file path=xl/calcChain.xml><?xml version="1.0" encoding="utf-8"?>
<calcChain xmlns="http://schemas.openxmlformats.org/spreadsheetml/2006/main">
  <c r="B28" i="11" l="1"/>
  <c r="D31" i="11"/>
  <c r="D28" i="11"/>
  <c r="C28" i="11"/>
  <c r="C31" i="11" s="1"/>
  <c r="B31" i="11"/>
  <c r="A1" i="8" l="1"/>
  <c r="R40" i="9" l="1"/>
  <c r="D8" i="8"/>
  <c r="D9" i="8"/>
  <c r="E14" i="11" l="1"/>
  <c r="F14" i="11" s="1"/>
  <c r="A1" i="9" l="1"/>
  <c r="A2" i="9"/>
  <c r="E32" i="8" l="1"/>
  <c r="R32" i="8" l="1"/>
  <c r="S32" i="8" s="1"/>
  <c r="D35" i="11" l="1"/>
  <c r="E35" i="11" s="1"/>
  <c r="F35" i="11" s="1"/>
  <c r="D34" i="11" l="1"/>
  <c r="E34" i="11" s="1"/>
  <c r="F34" i="11" s="1"/>
  <c r="E30" i="8" l="1"/>
  <c r="E31" i="8"/>
  <c r="R31" i="8" l="1"/>
  <c r="S31" i="8" s="1"/>
  <c r="R30" i="8"/>
  <c r="S30" i="8" s="1"/>
  <c r="R9" i="8" l="1"/>
  <c r="R10" i="8"/>
  <c r="R11" i="8"/>
  <c r="R12" i="8"/>
  <c r="R13" i="8"/>
  <c r="R14" i="8"/>
  <c r="R18" i="8"/>
  <c r="E9" i="8"/>
  <c r="D10" i="8"/>
  <c r="E10" i="8" s="1"/>
  <c r="D11" i="8"/>
  <c r="E11" i="8" s="1"/>
  <c r="D12" i="8"/>
  <c r="E12" i="8" s="1"/>
  <c r="D13" i="8"/>
  <c r="E13" i="8" s="1"/>
  <c r="S13" i="8" l="1"/>
  <c r="S9" i="8"/>
  <c r="S11" i="8"/>
  <c r="S12" i="8"/>
  <c r="S10" i="8"/>
  <c r="Q15" i="9"/>
  <c r="D36" i="11" l="1"/>
  <c r="D33" i="11"/>
  <c r="R44" i="8"/>
  <c r="F44" i="9"/>
  <c r="G44" i="9"/>
  <c r="H44" i="9"/>
  <c r="I44" i="9"/>
  <c r="J44" i="9"/>
  <c r="K44" i="9"/>
  <c r="L44" i="9"/>
  <c r="M44" i="9"/>
  <c r="N44" i="9"/>
  <c r="O44" i="9"/>
  <c r="P44" i="9"/>
  <c r="E44" i="8"/>
  <c r="Q20" i="9"/>
  <c r="R20" i="9" s="1"/>
  <c r="E44" i="9"/>
  <c r="Q40" i="9"/>
  <c r="D27" i="11" s="1"/>
  <c r="Q30" i="9"/>
  <c r="R30" i="9" s="1"/>
  <c r="D25" i="11" s="1"/>
  <c r="Q28" i="9"/>
  <c r="R28" i="9" s="1"/>
  <c r="D24" i="11" s="1"/>
  <c r="B44" i="9"/>
  <c r="S44" i="8" l="1"/>
  <c r="D38" i="9"/>
  <c r="D7" i="8"/>
  <c r="D14" i="8"/>
  <c r="E25" i="11" l="1"/>
  <c r="F25" i="11" s="1"/>
  <c r="Q37" i="9" l="1"/>
  <c r="R37" i="9" s="1"/>
  <c r="Q36" i="9"/>
  <c r="R36" i="9" s="1"/>
  <c r="Q35" i="9"/>
  <c r="R35" i="9" s="1"/>
  <c r="Q34" i="9"/>
  <c r="R34" i="9" s="1"/>
  <c r="R38" i="9" l="1"/>
  <c r="Q38" i="9"/>
  <c r="E24" i="11"/>
  <c r="F24" i="11" s="1"/>
  <c r="Q26" i="9"/>
  <c r="R26" i="9" s="1"/>
  <c r="Q24" i="9"/>
  <c r="R24" i="9" s="1"/>
  <c r="Q22" i="9"/>
  <c r="R22" i="9" s="1"/>
  <c r="D22" i="11" s="1"/>
  <c r="E22" i="11" s="1"/>
  <c r="F22" i="11" s="1"/>
  <c r="Q19" i="9"/>
  <c r="R19" i="9" s="1"/>
  <c r="D21" i="11" s="1"/>
  <c r="D23" i="11" l="1"/>
  <c r="E23" i="11" s="1"/>
  <c r="F23" i="11" s="1"/>
  <c r="D26" i="11"/>
  <c r="E26" i="11" s="1"/>
  <c r="F26" i="11" s="1"/>
  <c r="Q16" i="9"/>
  <c r="R16" i="9" s="1"/>
  <c r="N20" i="8"/>
  <c r="Q20" i="8"/>
  <c r="P20" i="8"/>
  <c r="O20" i="8"/>
  <c r="M20" i="8"/>
  <c r="L20" i="8"/>
  <c r="K20" i="8"/>
  <c r="J20" i="8"/>
  <c r="I20" i="8"/>
  <c r="H20" i="8"/>
  <c r="G20" i="8"/>
  <c r="F20" i="8"/>
  <c r="D20" i="8"/>
  <c r="Q36" i="8"/>
  <c r="P36" i="8"/>
  <c r="O36" i="8"/>
  <c r="N36" i="8"/>
  <c r="M36" i="8"/>
  <c r="K36" i="8"/>
  <c r="I36" i="8"/>
  <c r="H36" i="8"/>
  <c r="G36" i="8"/>
  <c r="F36" i="8"/>
  <c r="D36" i="8"/>
  <c r="Q46" i="8"/>
  <c r="P46" i="8"/>
  <c r="O46" i="8"/>
  <c r="N46" i="8"/>
  <c r="M46" i="8"/>
  <c r="L46" i="8"/>
  <c r="K46" i="8"/>
  <c r="J46" i="8"/>
  <c r="I46" i="8"/>
  <c r="H46" i="8"/>
  <c r="G46" i="8"/>
  <c r="F46" i="8"/>
  <c r="D46" i="8"/>
  <c r="C20" i="8"/>
  <c r="C46" i="8"/>
  <c r="C36" i="8"/>
  <c r="L36" i="8"/>
  <c r="J36" i="8"/>
  <c r="R43" i="8"/>
  <c r="E43" i="8"/>
  <c r="G52" i="8" l="1"/>
  <c r="D52" i="8"/>
  <c r="I52" i="8"/>
  <c r="M52" i="8"/>
  <c r="N52" i="8"/>
  <c r="F52" i="8"/>
  <c r="J52" i="8"/>
  <c r="O52" i="8"/>
  <c r="K52" i="8"/>
  <c r="P52" i="8"/>
  <c r="H52" i="8"/>
  <c r="L52" i="8"/>
  <c r="Q52" i="8"/>
  <c r="C52" i="8"/>
  <c r="S43" i="8"/>
  <c r="Q44" i="9"/>
  <c r="C44" i="11" s="1"/>
  <c r="R15" i="9"/>
  <c r="E46" i="8"/>
  <c r="D19" i="11" l="1"/>
  <c r="E19" i="11" s="1"/>
  <c r="F19" i="11" s="1"/>
  <c r="R44" i="9"/>
  <c r="E36" i="11" l="1"/>
  <c r="E33" i="11"/>
  <c r="E21" i="11"/>
  <c r="F21" i="11" l="1"/>
  <c r="F28" i="11" s="1"/>
  <c r="E28" i="11"/>
  <c r="C38" i="11"/>
  <c r="F36" i="11"/>
  <c r="F33" i="11"/>
  <c r="B38" i="11"/>
  <c r="R8" i="8" l="1"/>
  <c r="R7" i="8"/>
  <c r="R20" i="8" l="1"/>
  <c r="E18" i="8"/>
  <c r="S18" i="8" s="1"/>
  <c r="E14" i="8"/>
  <c r="S14" i="8" s="1"/>
  <c r="E8" i="8"/>
  <c r="S8" i="8" s="1"/>
  <c r="E7" i="8"/>
  <c r="S7" i="8" l="1"/>
  <c r="E20" i="8"/>
  <c r="S20" i="8" l="1"/>
  <c r="D13" i="11" s="1"/>
  <c r="E13" i="11" s="1"/>
  <c r="F13" i="11" l="1"/>
  <c r="E27" i="8" l="1"/>
  <c r="R29" i="8" l="1"/>
  <c r="E29" i="8"/>
  <c r="S29" i="8" l="1"/>
  <c r="E28" i="8"/>
  <c r="E36" i="8" l="1"/>
  <c r="E52" i="8" s="1"/>
  <c r="R27" i="8"/>
  <c r="S27" i="8" s="1"/>
  <c r="R28" i="8"/>
  <c r="S28" i="8" s="1"/>
  <c r="S46" i="8" l="1"/>
  <c r="D17" i="11" s="1"/>
  <c r="E17" i="11" s="1"/>
  <c r="F17" i="11" s="1"/>
  <c r="R46" i="8"/>
  <c r="R36" i="8" l="1"/>
  <c r="S36" i="8" l="1"/>
  <c r="D16" i="11" s="1"/>
  <c r="E16" i="11" s="1"/>
  <c r="R52" i="8"/>
  <c r="C43" i="11" s="1"/>
  <c r="C45" i="11" s="1"/>
  <c r="C48" i="11" s="1"/>
  <c r="E27" i="11"/>
  <c r="F16" i="11" l="1"/>
  <c r="F31" i="11" s="1"/>
  <c r="E31" i="11"/>
  <c r="S52" i="8"/>
  <c r="D38" i="11"/>
  <c r="F27" i="11"/>
  <c r="E38" i="11"/>
  <c r="F38" i="11" l="1"/>
</calcChain>
</file>

<file path=xl/sharedStrings.xml><?xml version="1.0" encoding="utf-8"?>
<sst xmlns="http://schemas.openxmlformats.org/spreadsheetml/2006/main" count="107" uniqueCount="87">
  <si>
    <t>Expenses</t>
  </si>
  <si>
    <t>Account Expires</t>
  </si>
  <si>
    <t>Report Date</t>
  </si>
  <si>
    <t xml:space="preserve">YTD Actual </t>
  </si>
  <si>
    <t>Encumbered</t>
  </si>
  <si>
    <t>Total</t>
  </si>
  <si>
    <t xml:space="preserve"> </t>
  </si>
  <si>
    <t>Total Operating Costs</t>
  </si>
  <si>
    <t>Total Account Costs</t>
  </si>
  <si>
    <t>Salary</t>
  </si>
  <si>
    <t>August</t>
  </si>
  <si>
    <t>September</t>
  </si>
  <si>
    <t>October</t>
  </si>
  <si>
    <t>November</t>
  </si>
  <si>
    <t>December</t>
  </si>
  <si>
    <t xml:space="preserve">January </t>
  </si>
  <si>
    <t>Balance</t>
  </si>
  <si>
    <t>Grand Total</t>
  </si>
  <si>
    <t>Fringe</t>
  </si>
  <si>
    <t>February</t>
  </si>
  <si>
    <t>July</t>
  </si>
  <si>
    <t xml:space="preserve">April </t>
  </si>
  <si>
    <t>March</t>
  </si>
  <si>
    <t xml:space="preserve">May </t>
  </si>
  <si>
    <t>June</t>
  </si>
  <si>
    <t xml:space="preserve">Total </t>
  </si>
  <si>
    <t>Budget</t>
  </si>
  <si>
    <t>Status/Title</t>
  </si>
  <si>
    <t>Employee Name</t>
  </si>
  <si>
    <t xml:space="preserve">Revised </t>
  </si>
  <si>
    <t>502601 Student Help</t>
  </si>
  <si>
    <t>502701 Graduate Assistant</t>
  </si>
  <si>
    <t>Total Student Employees</t>
  </si>
  <si>
    <t>Total Contractual Employees</t>
  </si>
  <si>
    <t>Total Graduate Employees</t>
  </si>
  <si>
    <t>Contractual  Employees</t>
  </si>
  <si>
    <t>Other non payroll 502123</t>
  </si>
  <si>
    <t>Salary/Fringe</t>
  </si>
  <si>
    <t>Name - Semester</t>
  </si>
  <si>
    <t>Tuition GA/TA 612110</t>
  </si>
  <si>
    <t>Department Name</t>
  </si>
  <si>
    <t>Department Authority</t>
  </si>
  <si>
    <t>Department Number</t>
  </si>
  <si>
    <t>Expenditures</t>
  </si>
  <si>
    <t>Total Expenses from Labor Distribution</t>
  </si>
  <si>
    <t>Total Expenses from Operating Encumbrances</t>
  </si>
  <si>
    <t>Variance Summary vs Detail</t>
  </si>
  <si>
    <t>Update Check for Total Operating Costs</t>
  </si>
  <si>
    <t>'Prior Year'</t>
  </si>
  <si>
    <t>'COLLEGE'</t>
  </si>
  <si>
    <t>Recurring Monthly Cost / Anticipated Expenditures</t>
  </si>
  <si>
    <t>Encumbrance Balance</t>
  </si>
  <si>
    <t>PAYMENTS</t>
  </si>
  <si>
    <t>Encumbrance</t>
  </si>
  <si>
    <t xml:space="preserve">Available </t>
  </si>
  <si>
    <r>
      <t>Contractual Staff Salary (</t>
    </r>
    <r>
      <rPr>
        <sz val="10"/>
        <rFont val="Arial"/>
        <family val="2"/>
      </rPr>
      <t>502000-502199)</t>
    </r>
  </si>
  <si>
    <r>
      <t>Contractual Staff Fringes  (</t>
    </r>
    <r>
      <rPr>
        <sz val="10"/>
        <rFont val="Arial"/>
        <family val="2"/>
      </rPr>
      <t>502200-502399)</t>
    </r>
  </si>
  <si>
    <r>
      <t>Student Help (</t>
    </r>
    <r>
      <rPr>
        <sz val="10"/>
        <rFont val="Arial"/>
        <family val="2"/>
      </rPr>
      <t>502601)</t>
    </r>
  </si>
  <si>
    <r>
      <t>Graduate Assistant (</t>
    </r>
    <r>
      <rPr>
        <sz val="10"/>
        <rFont val="Arial"/>
        <family val="2"/>
      </rPr>
      <t>502701)</t>
    </r>
  </si>
  <si>
    <r>
      <t>Communications (</t>
    </r>
    <r>
      <rPr>
        <sz val="10"/>
        <rFont val="Arial"/>
        <family val="2"/>
      </rPr>
      <t>603003-603999)</t>
    </r>
  </si>
  <si>
    <r>
      <t>Travel (</t>
    </r>
    <r>
      <rPr>
        <sz val="10"/>
        <rFont val="Arial"/>
        <family val="2"/>
      </rPr>
      <t>604002-604999)</t>
    </r>
  </si>
  <si>
    <r>
      <t>Vehicle Maintenance (</t>
    </r>
    <r>
      <rPr>
        <sz val="10"/>
        <rFont val="Arial"/>
        <family val="2"/>
      </rPr>
      <t>607001-607999)</t>
    </r>
  </si>
  <si>
    <r>
      <t>Contractual Services</t>
    </r>
    <r>
      <rPr>
        <sz val="10"/>
        <rFont val="Arial"/>
        <family val="2"/>
      </rPr>
      <t xml:space="preserve"> (608001-608999)</t>
    </r>
  </si>
  <si>
    <r>
      <t>Supplies (</t>
    </r>
    <r>
      <rPr>
        <sz val="10"/>
        <rFont val="Arial"/>
        <family val="2"/>
      </rPr>
      <t>609001-609999)</t>
    </r>
  </si>
  <si>
    <r>
      <t>Equipment (</t>
    </r>
    <r>
      <rPr>
        <sz val="10"/>
        <rFont val="Arial"/>
        <family val="2"/>
      </rPr>
      <t>610001-611999)</t>
    </r>
  </si>
  <si>
    <r>
      <t>Grants (</t>
    </r>
    <r>
      <rPr>
        <sz val="10"/>
        <rFont val="Arial"/>
        <family val="2"/>
      </rPr>
      <t>612001-612999)</t>
    </r>
  </si>
  <si>
    <r>
      <t>Other (</t>
    </r>
    <r>
      <rPr>
        <sz val="10"/>
        <rFont val="Arial"/>
        <family val="2"/>
      </rPr>
      <t>613001-614999)</t>
    </r>
  </si>
  <si>
    <t>Communications - Postage (603001-603018)</t>
  </si>
  <si>
    <t>Communications - Line charges (603019-603999)</t>
  </si>
  <si>
    <t>Travel In State (604002/604003/604008)</t>
  </si>
  <si>
    <t>Travel Out of State (604005-604011)</t>
  </si>
  <si>
    <t>Motor Vehicle Maintenance (607001-607999)</t>
  </si>
  <si>
    <t>Photocopy/Printing Services (608142 &amp; 608145)</t>
  </si>
  <si>
    <t>Supplies (609001-609999)</t>
  </si>
  <si>
    <t>Contractual Services(excluding printing) (608001-608999)</t>
  </si>
  <si>
    <t>Equipment (Excluding Purchase Orders ) (610001-611999)</t>
  </si>
  <si>
    <t>Total Encumbrance</t>
  </si>
  <si>
    <t>Operating Encumbrance</t>
  </si>
  <si>
    <t>Encumbered Amount</t>
  </si>
  <si>
    <t>Labor Distribution</t>
  </si>
  <si>
    <t>'Current Year'</t>
  </si>
  <si>
    <t>Other (613001-614999)</t>
  </si>
  <si>
    <r>
      <t xml:space="preserve">Regular Salary &amp; Fringe </t>
    </r>
    <r>
      <rPr>
        <sz val="10"/>
        <rFont val="Arial"/>
        <family val="2"/>
      </rPr>
      <t>(501000-501999)</t>
    </r>
  </si>
  <si>
    <r>
      <t xml:space="preserve">PT Faculty Salary </t>
    </r>
    <r>
      <rPr>
        <sz val="10"/>
        <rFont val="Arial"/>
        <family val="2"/>
      </rPr>
      <t>(502407)</t>
    </r>
  </si>
  <si>
    <r>
      <t xml:space="preserve">Lecturers Salary </t>
    </r>
    <r>
      <rPr>
        <sz val="10"/>
        <rFont val="Arial"/>
        <family val="2"/>
      </rPr>
      <t>(502417)</t>
    </r>
  </si>
  <si>
    <r>
      <t xml:space="preserve">PT Faculty &amp; Lecturers Fringe </t>
    </r>
    <r>
      <rPr>
        <sz val="10"/>
        <rFont val="Arial"/>
        <family val="2"/>
      </rPr>
      <t>(502423,502426)</t>
    </r>
  </si>
  <si>
    <r>
      <t xml:space="preserve">   Subtotal </t>
    </r>
    <r>
      <rPr>
        <sz val="11"/>
        <rFont val="Arial"/>
        <family val="2"/>
      </rPr>
      <t>(604000-614999)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</si>
</sst>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1">
    <font>
      <sz val="10"/>
      <name val="Arial"/>
    </font>
    <font>
      <sz val="10"/>
      <color theme="1"/>
      <name val="Sabon"/>
      <family val="2"/>
    </font>
    <font>
      <sz val="10"/>
      <color theme="1"/>
      <name val="Sabo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2"/>
      <name val="SWISS"/>
    </font>
    <font>
      <sz val="12"/>
      <name val="DUTCH"/>
    </font>
    <font>
      <sz val="10"/>
      <name val="Sabon"/>
      <family val="1"/>
    </font>
    <font>
      <sz val="10"/>
      <color theme="0"/>
      <name val="Sabon"/>
      <family val="2"/>
    </font>
    <font>
      <sz val="10"/>
      <color rgb="FF9C0006"/>
      <name val="Sabon"/>
      <family val="2"/>
    </font>
    <font>
      <b/>
      <sz val="10"/>
      <color rgb="FFFA7D00"/>
      <name val="Sabon"/>
      <family val="2"/>
    </font>
    <font>
      <b/>
      <sz val="10"/>
      <color theme="0"/>
      <name val="Sabon"/>
      <family val="2"/>
    </font>
    <font>
      <i/>
      <sz val="10"/>
      <color rgb="FF7F7F7F"/>
      <name val="Sabon"/>
      <family val="2"/>
    </font>
    <font>
      <u/>
      <sz val="10"/>
      <color rgb="FF800080"/>
      <name val="Arial"/>
      <family val="2"/>
    </font>
    <font>
      <sz val="10"/>
      <color rgb="FF006100"/>
      <name val="Sabon"/>
      <family val="2"/>
    </font>
    <font>
      <b/>
      <sz val="15"/>
      <color theme="3"/>
      <name val="Sabon"/>
      <family val="2"/>
    </font>
    <font>
      <b/>
      <sz val="13"/>
      <color theme="3"/>
      <name val="Sabon"/>
      <family val="2"/>
    </font>
    <font>
      <b/>
      <sz val="11"/>
      <color theme="3"/>
      <name val="Sabon"/>
      <family val="2"/>
    </font>
    <font>
      <u/>
      <sz val="10"/>
      <color rgb="FF0000FF"/>
      <name val="Arial"/>
      <family val="2"/>
    </font>
    <font>
      <sz val="10"/>
      <color rgb="FF3F3F76"/>
      <name val="Sabon"/>
      <family val="2"/>
    </font>
    <font>
      <sz val="10"/>
      <color rgb="FFFA7D00"/>
      <name val="Sabon"/>
      <family val="2"/>
    </font>
    <font>
      <sz val="10"/>
      <color rgb="FF9C6500"/>
      <name val="Sabon"/>
      <family val="2"/>
    </font>
    <font>
      <b/>
      <sz val="10"/>
      <color rgb="FF3F3F3F"/>
      <name val="Sabon"/>
      <family val="2"/>
    </font>
    <font>
      <sz val="10"/>
      <name val="Arial"/>
      <family val="2"/>
    </font>
    <font>
      <b/>
      <sz val="10"/>
      <color theme="1"/>
      <name val="Sabon"/>
      <family val="2"/>
    </font>
    <font>
      <sz val="10"/>
      <color rgb="FFFF0000"/>
      <name val="Sabon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8"/>
      </top>
      <bottom style="double">
        <color theme="1"/>
      </bottom>
      <diagonal/>
    </border>
  </borders>
  <cellStyleXfs count="98">
    <xf numFmtId="0" fontId="0" fillId="0" borderId="0"/>
    <xf numFmtId="0" fontId="21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37" fontId="24" fillId="0" borderId="0"/>
    <xf numFmtId="0" fontId="25" fillId="0" borderId="12"/>
    <xf numFmtId="39" fontId="25" fillId="0" borderId="14"/>
    <xf numFmtId="43" fontId="21" fillId="0" borderId="0" applyFont="0" applyFill="0" applyBorder="0" applyAlignment="0" applyProtection="0"/>
    <xf numFmtId="0" fontId="26" fillId="0" borderId="0"/>
    <xf numFmtId="37" fontId="24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8" fillId="3" borderId="0" applyNumberFormat="0" applyBorder="0" applyAlignment="0" applyProtection="0"/>
    <xf numFmtId="0" fontId="29" fillId="6" borderId="4" applyNumberFormat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4" borderId="0" applyNumberFormat="0" applyBorder="0" applyAlignment="0" applyProtection="0"/>
    <xf numFmtId="0" fontId="2" fillId="8" borderId="8" applyNumberFormat="0" applyFont="0" applyAlignment="0" applyProtection="0"/>
    <xf numFmtId="0" fontId="41" fillId="6" borderId="5" applyNumberFormat="0" applyAlignment="0" applyProtection="0"/>
    <xf numFmtId="9" fontId="42" fillId="0" borderId="0" applyFon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21" fillId="0" borderId="0"/>
  </cellStyleXfs>
  <cellXfs count="122">
    <xf numFmtId="0" fontId="21" fillId="0" borderId="0" xfId="0" applyFont="1"/>
    <xf numFmtId="37" fontId="46" fillId="0" borderId="0" xfId="47" applyFont="1" applyFill="1"/>
    <xf numFmtId="38" fontId="46" fillId="0" borderId="0" xfId="47" applyNumberFormat="1" applyFont="1"/>
    <xf numFmtId="38" fontId="46" fillId="0" borderId="0" xfId="47" applyNumberFormat="1" applyFont="1" applyFill="1"/>
    <xf numFmtId="37" fontId="46" fillId="0" borderId="0" xfId="47" applyFont="1" applyBorder="1"/>
    <xf numFmtId="37" fontId="46" fillId="0" borderId="0" xfId="47" applyFont="1"/>
    <xf numFmtId="37" fontId="46" fillId="0" borderId="0" xfId="47" applyFont="1" applyAlignment="1" applyProtection="1">
      <alignment horizontal="left"/>
    </xf>
    <xf numFmtId="38" fontId="46" fillId="0" borderId="0" xfId="47" applyNumberFormat="1" applyFont="1" applyAlignment="1" applyProtection="1">
      <alignment horizontal="left"/>
    </xf>
    <xf numFmtId="38" fontId="46" fillId="0" borderId="0" xfId="47" applyNumberFormat="1" applyFont="1" applyFill="1" applyAlignment="1" applyProtection="1">
      <alignment horizontal="left"/>
    </xf>
    <xf numFmtId="38" fontId="46" fillId="0" borderId="0" xfId="47" applyNumberFormat="1" applyFont="1" applyFill="1" applyProtection="1"/>
    <xf numFmtId="37" fontId="46" fillId="0" borderId="0" xfId="47" applyFont="1" applyBorder="1" applyProtection="1"/>
    <xf numFmtId="37" fontId="46" fillId="0" borderId="0" xfId="47" applyFont="1" applyAlignment="1" applyProtection="1">
      <alignment horizontal="center"/>
    </xf>
    <xf numFmtId="37" fontId="46" fillId="0" borderId="0" xfId="47" applyFont="1" applyProtection="1"/>
    <xf numFmtId="38" fontId="46" fillId="0" borderId="0" xfId="47" applyNumberFormat="1" applyFont="1" applyProtection="1"/>
    <xf numFmtId="37" fontId="46" fillId="0" borderId="0" xfId="47" applyFont="1" applyFill="1" applyAlignment="1" applyProtection="1">
      <alignment horizontal="center"/>
    </xf>
    <xf numFmtId="38" fontId="46" fillId="0" borderId="0" xfId="47" applyNumberFormat="1" applyFont="1" applyFill="1" applyAlignment="1" applyProtection="1">
      <alignment horizontal="center"/>
    </xf>
    <xf numFmtId="38" fontId="46" fillId="33" borderId="0" xfId="47" applyNumberFormat="1" applyFont="1" applyFill="1" applyAlignment="1" applyProtection="1">
      <alignment horizontal="center"/>
    </xf>
    <xf numFmtId="39" fontId="46" fillId="0" borderId="0" xfId="47" applyNumberFormat="1" applyFont="1" applyBorder="1" applyProtection="1"/>
    <xf numFmtId="37" fontId="46" fillId="0" borderId="0" xfId="47" applyFont="1" applyBorder="1" applyAlignment="1" applyProtection="1">
      <alignment horizontal="center"/>
    </xf>
    <xf numFmtId="38" fontId="46" fillId="33" borderId="0" xfId="47" quotePrefix="1" applyNumberFormat="1" applyFont="1" applyFill="1" applyAlignment="1" applyProtection="1">
      <alignment horizontal="center"/>
    </xf>
    <xf numFmtId="37" fontId="46" fillId="0" borderId="0" xfId="47" applyFont="1" applyFill="1" applyProtection="1"/>
    <xf numFmtId="38" fontId="46" fillId="33" borderId="0" xfId="47" applyNumberFormat="1" applyFont="1" applyFill="1" applyProtection="1"/>
    <xf numFmtId="38" fontId="46" fillId="33" borderId="0" xfId="47" applyNumberFormat="1" applyFont="1" applyFill="1" applyBorder="1" applyAlignment="1" applyProtection="1"/>
    <xf numFmtId="37" fontId="46" fillId="0" borderId="0" xfId="47" applyFont="1" applyFill="1" applyBorder="1" applyAlignment="1" applyProtection="1">
      <alignment horizontal="left"/>
    </xf>
    <xf numFmtId="38" fontId="46" fillId="33" borderId="0" xfId="47" applyNumberFormat="1" applyFont="1" applyFill="1"/>
    <xf numFmtId="37" fontId="46" fillId="0" borderId="0" xfId="47" applyFont="1" applyFill="1" applyBorder="1"/>
    <xf numFmtId="37" fontId="46" fillId="0" borderId="11" xfId="47" applyFont="1" applyFill="1" applyBorder="1" applyAlignment="1" applyProtection="1">
      <alignment horizontal="left"/>
    </xf>
    <xf numFmtId="38" fontId="46" fillId="33" borderId="11" xfId="47" applyNumberFormat="1" applyFont="1" applyFill="1" applyBorder="1" applyAlignment="1" applyProtection="1"/>
    <xf numFmtId="37" fontId="46" fillId="0" borderId="13" xfId="47" applyFont="1" applyFill="1" applyBorder="1" applyAlignment="1" applyProtection="1">
      <alignment horizontal="left"/>
    </xf>
    <xf numFmtId="37" fontId="46" fillId="0" borderId="0" xfId="47" applyFont="1" applyFill="1" applyBorder="1" applyAlignment="1" applyProtection="1"/>
    <xf numFmtId="38" fontId="46" fillId="0" borderId="0" xfId="47" applyNumberFormat="1" applyFont="1" applyFill="1" applyBorder="1" applyAlignment="1" applyProtection="1"/>
    <xf numFmtId="38" fontId="46" fillId="0" borderId="0" xfId="47" applyNumberFormat="1" applyFont="1" applyBorder="1" applyAlignment="1" applyProtection="1">
      <alignment horizontal="right"/>
    </xf>
    <xf numFmtId="38" fontId="46" fillId="0" borderId="0" xfId="47" applyNumberFormat="1" applyFont="1" applyBorder="1" applyProtection="1"/>
    <xf numFmtId="38" fontId="46" fillId="0" borderId="0" xfId="47" applyNumberFormat="1" applyFont="1" applyFill="1" applyBorder="1" applyProtection="1"/>
    <xf numFmtId="37" fontId="47" fillId="0" borderId="0" xfId="47" applyFont="1"/>
    <xf numFmtId="37" fontId="46" fillId="0" borderId="10" xfId="47" applyFont="1" applyBorder="1"/>
    <xf numFmtId="38" fontId="46" fillId="33" borderId="10" xfId="47" applyNumberFormat="1" applyFont="1" applyFill="1" applyBorder="1"/>
    <xf numFmtId="37" fontId="46" fillId="0" borderId="18" xfId="47" applyFont="1" applyFill="1" applyBorder="1"/>
    <xf numFmtId="38" fontId="46" fillId="33" borderId="18" xfId="47" applyNumberFormat="1" applyFont="1" applyFill="1" applyBorder="1"/>
    <xf numFmtId="37" fontId="45" fillId="0" borderId="0" xfId="47" quotePrefix="1" applyFont="1" applyProtection="1">
      <protection locked="0"/>
    </xf>
    <xf numFmtId="37" fontId="46" fillId="0" borderId="0" xfId="47" applyFont="1" applyFill="1" applyProtection="1">
      <protection locked="0"/>
    </xf>
    <xf numFmtId="37" fontId="46" fillId="0" borderId="17" xfId="47" applyFont="1" applyFill="1" applyBorder="1" applyAlignment="1" applyProtection="1">
      <alignment horizontal="left"/>
      <protection locked="0"/>
    </xf>
    <xf numFmtId="37" fontId="46" fillId="0" borderId="16" xfId="47" applyFont="1" applyFill="1" applyBorder="1" applyAlignment="1" applyProtection="1">
      <alignment horizontal="left"/>
      <protection locked="0"/>
    </xf>
    <xf numFmtId="49" fontId="46" fillId="0" borderId="16" xfId="47" applyNumberFormat="1" applyFont="1" applyFill="1" applyBorder="1" applyAlignment="1" applyProtection="1">
      <alignment horizontal="left"/>
      <protection locked="0"/>
    </xf>
    <xf numFmtId="40" fontId="46" fillId="33" borderId="0" xfId="47" applyNumberFormat="1" applyFont="1" applyFill="1" applyProtection="1"/>
    <xf numFmtId="38" fontId="46" fillId="0" borderId="0" xfId="47" applyNumberFormat="1" applyFont="1" applyFill="1" applyAlignment="1" applyProtection="1">
      <protection locked="0"/>
    </xf>
    <xf numFmtId="38" fontId="46" fillId="0" borderId="0" xfId="47" applyNumberFormat="1" applyFont="1" applyFill="1" applyProtection="1">
      <protection locked="0"/>
    </xf>
    <xf numFmtId="37" fontId="46" fillId="0" borderId="0" xfId="47" applyNumberFormat="1" applyFont="1" applyFill="1" applyBorder="1" applyAlignment="1" applyProtection="1">
      <protection locked="0"/>
    </xf>
    <xf numFmtId="38" fontId="46" fillId="0" borderId="0" xfId="47" applyNumberFormat="1" applyFont="1" applyFill="1" applyBorder="1" applyAlignment="1" applyProtection="1">
      <protection locked="0"/>
    </xf>
    <xf numFmtId="37" fontId="46" fillId="33" borderId="11" xfId="47" applyNumberFormat="1" applyFont="1" applyFill="1" applyBorder="1" applyAlignment="1" applyProtection="1"/>
    <xf numFmtId="37" fontId="46" fillId="0" borderId="0" xfId="47" applyNumberFormat="1" applyFont="1" applyFill="1" applyBorder="1" applyProtection="1"/>
    <xf numFmtId="37" fontId="46" fillId="0" borderId="0" xfId="47" applyNumberFormat="1" applyFont="1" applyFill="1" applyProtection="1">
      <protection locked="0"/>
    </xf>
    <xf numFmtId="40" fontId="47" fillId="0" borderId="0" xfId="51" quotePrefix="1" applyNumberFormat="1" applyFont="1" applyProtection="1">
      <protection locked="0"/>
    </xf>
    <xf numFmtId="40" fontId="46" fillId="0" borderId="0" xfId="51" applyNumberFormat="1" applyFont="1"/>
    <xf numFmtId="40" fontId="46" fillId="0" borderId="0" xfId="51" applyNumberFormat="1" applyFont="1" applyBorder="1"/>
    <xf numFmtId="40" fontId="47" fillId="0" borderId="15" xfId="51" applyNumberFormat="1" applyFont="1" applyBorder="1" applyAlignment="1">
      <alignment horizontal="centerContinuous"/>
    </xf>
    <xf numFmtId="40" fontId="46" fillId="0" borderId="15" xfId="51" applyNumberFormat="1" applyFont="1" applyBorder="1" applyAlignment="1">
      <alignment horizontal="centerContinuous"/>
    </xf>
    <xf numFmtId="40" fontId="46" fillId="0" borderId="0" xfId="51" applyNumberFormat="1" applyFont="1" applyFill="1" applyAlignment="1">
      <alignment horizontal="center"/>
    </xf>
    <xf numFmtId="40" fontId="46" fillId="0" borderId="0" xfId="51" applyNumberFormat="1" applyFont="1" applyAlignment="1">
      <alignment horizontal="center"/>
    </xf>
    <xf numFmtId="40" fontId="47" fillId="0" borderId="0" xfId="51" applyNumberFormat="1" applyFont="1" applyAlignment="1">
      <alignment horizontal="center"/>
    </xf>
    <xf numFmtId="40" fontId="47" fillId="0" borderId="0" xfId="51" applyNumberFormat="1" applyFont="1" applyFill="1" applyAlignment="1">
      <alignment horizontal="center"/>
    </xf>
    <xf numFmtId="40" fontId="47" fillId="0" borderId="0" xfId="51" applyNumberFormat="1" applyFont="1" applyFill="1"/>
    <xf numFmtId="40" fontId="47" fillId="0" borderId="0" xfId="51" applyNumberFormat="1" applyFont="1"/>
    <xf numFmtId="0" fontId="46" fillId="0" borderId="0" xfId="51" quotePrefix="1" applyNumberFormat="1" applyFont="1" applyAlignment="1" applyProtection="1">
      <alignment horizontal="left"/>
      <protection locked="0"/>
    </xf>
    <xf numFmtId="40" fontId="46" fillId="0" borderId="0" xfId="51" applyNumberFormat="1" applyFont="1" applyProtection="1">
      <protection locked="0"/>
    </xf>
    <xf numFmtId="0" fontId="46" fillId="0" borderId="0" xfId="51" applyNumberFormat="1" applyFont="1" applyAlignment="1" applyProtection="1">
      <alignment horizontal="left"/>
      <protection locked="0"/>
    </xf>
    <xf numFmtId="40" fontId="46" fillId="0" borderId="10" xfId="51" applyNumberFormat="1" applyFont="1" applyBorder="1" applyProtection="1">
      <protection locked="0"/>
    </xf>
    <xf numFmtId="40" fontId="46" fillId="0" borderId="0" xfId="51" applyNumberFormat="1" applyFont="1" applyFill="1"/>
    <xf numFmtId="0" fontId="47" fillId="0" borderId="0" xfId="51" quotePrefix="1" applyNumberFormat="1" applyFont="1" applyFill="1"/>
    <xf numFmtId="0" fontId="46" fillId="0" borderId="0" xfId="51" applyNumberFormat="1" applyFont="1"/>
    <xf numFmtId="39" fontId="48" fillId="0" borderId="0" xfId="96" applyNumberFormat="1" applyFont="1" applyProtection="1">
      <protection locked="0"/>
    </xf>
    <xf numFmtId="0" fontId="46" fillId="0" borderId="0" xfId="51" applyNumberFormat="1" applyFont="1" applyProtection="1">
      <protection locked="0"/>
    </xf>
    <xf numFmtId="0" fontId="46" fillId="0" borderId="0" xfId="51" applyNumberFormat="1" applyFont="1" applyFill="1" applyProtection="1">
      <protection locked="0"/>
    </xf>
    <xf numFmtId="40" fontId="46" fillId="0" borderId="0" xfId="51" applyNumberFormat="1" applyFont="1" applyFill="1" applyProtection="1">
      <protection locked="0"/>
    </xf>
    <xf numFmtId="40" fontId="46" fillId="0" borderId="0" xfId="0" applyNumberFormat="1" applyFont="1" applyProtection="1">
      <protection locked="0"/>
    </xf>
    <xf numFmtId="40" fontId="46" fillId="0" borderId="0" xfId="0" applyNumberFormat="1" applyFont="1"/>
    <xf numFmtId="0" fontId="46" fillId="0" borderId="0" xfId="0" applyFont="1"/>
    <xf numFmtId="0" fontId="46" fillId="0" borderId="0" xfId="51" quotePrefix="1" applyNumberFormat="1" applyFont="1" applyFill="1" applyProtection="1">
      <protection locked="0"/>
    </xf>
    <xf numFmtId="0" fontId="46" fillId="0" borderId="0" xfId="0" applyFont="1" applyProtection="1">
      <protection locked="0"/>
    </xf>
    <xf numFmtId="40" fontId="46" fillId="0" borderId="10" xfId="51" applyNumberFormat="1" applyFont="1" applyBorder="1"/>
    <xf numFmtId="0" fontId="47" fillId="0" borderId="0" xfId="51" quotePrefix="1" applyNumberFormat="1" applyFont="1"/>
    <xf numFmtId="40" fontId="46" fillId="0" borderId="10" xfId="52" applyNumberFormat="1" applyFont="1" applyBorder="1" applyAlignment="1" applyProtection="1">
      <protection locked="0"/>
    </xf>
    <xf numFmtId="40" fontId="46" fillId="0" borderId="10" xfId="52" applyNumberFormat="1" applyFont="1" applyBorder="1" applyProtection="1">
      <protection locked="0"/>
    </xf>
    <xf numFmtId="40" fontId="46" fillId="0" borderId="19" xfId="51" applyNumberFormat="1" applyFont="1" applyFill="1" applyBorder="1"/>
    <xf numFmtId="40" fontId="47" fillId="0" borderId="0" xfId="51" applyNumberFormat="1" applyFont="1" applyAlignment="1">
      <alignment horizontal="left"/>
    </xf>
    <xf numFmtId="37" fontId="46" fillId="33" borderId="20" xfId="47" applyFont="1" applyFill="1" applyBorder="1" applyAlignment="1" applyProtection="1"/>
    <xf numFmtId="38" fontId="46" fillId="33" borderId="20" xfId="47" applyNumberFormat="1" applyFont="1" applyFill="1" applyBorder="1" applyAlignment="1" applyProtection="1"/>
    <xf numFmtId="40" fontId="46" fillId="0" borderId="0" xfId="0" applyNumberFormat="1" applyFont="1" applyAlignment="1">
      <alignment horizontal="left"/>
    </xf>
    <xf numFmtId="49" fontId="46" fillId="0" borderId="0" xfId="0" quotePrefix="1" applyNumberFormat="1" applyFont="1" applyAlignment="1">
      <alignment horizontal="left"/>
    </xf>
    <xf numFmtId="0" fontId="46" fillId="0" borderId="0" xfId="0" quotePrefix="1" applyNumberFormat="1" applyFont="1" applyAlignment="1">
      <alignment horizontal="left"/>
    </xf>
    <xf numFmtId="40" fontId="46" fillId="0" borderId="0" xfId="0" quotePrefix="1" applyNumberFormat="1" applyFont="1"/>
    <xf numFmtId="40" fontId="47" fillId="0" borderId="0" xfId="0" applyNumberFormat="1" applyFont="1"/>
    <xf numFmtId="40" fontId="46" fillId="0" borderId="0" xfId="0" applyNumberFormat="1" applyFont="1" applyBorder="1"/>
    <xf numFmtId="40" fontId="46" fillId="0" borderId="10" xfId="0" applyNumberFormat="1" applyFont="1" applyFill="1" applyBorder="1" applyAlignment="1">
      <alignment horizontal="center" wrapText="1"/>
    </xf>
    <xf numFmtId="40" fontId="47" fillId="0" borderId="10" xfId="51" applyNumberFormat="1" applyFont="1" applyBorder="1" applyAlignment="1">
      <alignment horizontal="center"/>
    </xf>
    <xf numFmtId="40" fontId="47" fillId="0" borderId="10" xfId="51" applyNumberFormat="1" applyFont="1" applyFill="1" applyBorder="1" applyAlignment="1">
      <alignment horizontal="center"/>
    </xf>
    <xf numFmtId="40" fontId="46" fillId="0" borderId="0" xfId="0" applyNumberFormat="1" applyFont="1" applyFill="1"/>
    <xf numFmtId="40" fontId="49" fillId="0" borderId="0" xfId="0" quotePrefix="1" applyNumberFormat="1" applyFont="1" applyFill="1" applyAlignment="1">
      <alignment horizontal="center"/>
    </xf>
    <xf numFmtId="40" fontId="46" fillId="0" borderId="0" xfId="0" applyNumberFormat="1" applyFont="1" applyFill="1" applyAlignment="1">
      <alignment horizontal="center"/>
    </xf>
    <xf numFmtId="0" fontId="46" fillId="0" borderId="0" xfId="0" applyFont="1" applyAlignment="1">
      <alignment horizontal="right"/>
    </xf>
    <xf numFmtId="40" fontId="46" fillId="0" borderId="0" xfId="0" applyNumberFormat="1" applyFont="1" applyAlignment="1">
      <alignment horizontal="right"/>
    </xf>
    <xf numFmtId="40" fontId="46" fillId="0" borderId="10" xfId="0" applyNumberFormat="1" applyFont="1" applyBorder="1"/>
    <xf numFmtId="37" fontId="46" fillId="0" borderId="10" xfId="47" applyFont="1" applyFill="1" applyBorder="1" applyAlignment="1" applyProtection="1">
      <alignment horizontal="left"/>
      <protection locked="0"/>
    </xf>
    <xf numFmtId="40" fontId="49" fillId="0" borderId="0" xfId="0" quotePrefix="1" applyNumberFormat="1" applyFont="1" applyAlignment="1">
      <alignment horizontal="center" wrapText="1"/>
    </xf>
    <xf numFmtId="0" fontId="47" fillId="0" borderId="0" xfId="51" quotePrefix="1" applyNumberFormat="1" applyFont="1" applyAlignment="1" applyProtection="1">
      <alignment horizontal="right"/>
      <protection locked="0"/>
    </xf>
    <xf numFmtId="40" fontId="46" fillId="34" borderId="0" xfId="51" applyNumberFormat="1" applyFont="1" applyFill="1"/>
    <xf numFmtId="40" fontId="46" fillId="34" borderId="0" xfId="51" applyNumberFormat="1" applyFont="1" applyFill="1" applyAlignment="1">
      <alignment horizontal="center"/>
    </xf>
    <xf numFmtId="40" fontId="46" fillId="34" borderId="10" xfId="51" applyNumberFormat="1" applyFont="1" applyFill="1" applyBorder="1"/>
    <xf numFmtId="40" fontId="46" fillId="34" borderId="19" xfId="51" applyNumberFormat="1" applyFont="1" applyFill="1" applyBorder="1"/>
    <xf numFmtId="40" fontId="46" fillId="34" borderId="18" xfId="51" applyNumberFormat="1" applyFont="1" applyFill="1" applyBorder="1"/>
    <xf numFmtId="40" fontId="46" fillId="34" borderId="0" xfId="0" applyNumberFormat="1" applyFont="1" applyFill="1"/>
    <xf numFmtId="40" fontId="46" fillId="34" borderId="0" xfId="0" applyNumberFormat="1" applyFont="1" applyFill="1" applyBorder="1"/>
    <xf numFmtId="40" fontId="47" fillId="34" borderId="10" xfId="51" applyNumberFormat="1" applyFont="1" applyFill="1" applyBorder="1" applyAlignment="1">
      <alignment horizontal="center"/>
    </xf>
    <xf numFmtId="40" fontId="46" fillId="34" borderId="10" xfId="0" applyNumberFormat="1" applyFont="1" applyFill="1" applyBorder="1" applyAlignment="1">
      <alignment horizontal="center" wrapText="1"/>
    </xf>
    <xf numFmtId="40" fontId="47" fillId="34" borderId="0" xfId="51" applyNumberFormat="1" applyFont="1" applyFill="1" applyAlignment="1">
      <alignment horizontal="center"/>
    </xf>
    <xf numFmtId="40" fontId="46" fillId="34" borderId="0" xfId="0" applyNumberFormat="1" applyFont="1" applyFill="1" applyAlignment="1">
      <alignment horizontal="center"/>
    </xf>
    <xf numFmtId="40" fontId="46" fillId="34" borderId="10" xfId="0" applyNumberFormat="1" applyFont="1" applyFill="1" applyBorder="1"/>
    <xf numFmtId="40" fontId="46" fillId="34" borderId="18" xfId="0" applyNumberFormat="1" applyFont="1" applyFill="1" applyBorder="1"/>
    <xf numFmtId="37" fontId="46" fillId="0" borderId="10" xfId="47" applyNumberFormat="1" applyFont="1" applyFill="1" applyBorder="1" applyAlignment="1" applyProtection="1">
      <protection locked="0"/>
    </xf>
    <xf numFmtId="38" fontId="46" fillId="0" borderId="10" xfId="47" applyNumberFormat="1" applyFont="1" applyFill="1" applyBorder="1" applyAlignment="1" applyProtection="1">
      <protection locked="0"/>
    </xf>
    <xf numFmtId="38" fontId="46" fillId="33" borderId="10" xfId="47" applyNumberFormat="1" applyFont="1" applyFill="1" applyBorder="1" applyAlignment="1" applyProtection="1"/>
    <xf numFmtId="37" fontId="46" fillId="33" borderId="0" xfId="47" applyNumberFormat="1" applyFont="1" applyFill="1" applyBorder="1" applyAlignment="1" applyProtection="1"/>
  </cellXfs>
  <cellStyles count="98">
    <cellStyle name="20% - Accent1" xfId="21" builtinId="30" customBuiltin="1"/>
    <cellStyle name="20% - Accent1 2" xfId="53"/>
    <cellStyle name="20% - Accent2" xfId="25" builtinId="34" customBuiltin="1"/>
    <cellStyle name="20% - Accent2 2" xfId="54"/>
    <cellStyle name="20% - Accent3" xfId="29" builtinId="38" customBuiltin="1"/>
    <cellStyle name="20% - Accent3 2" xfId="55"/>
    <cellStyle name="20% - Accent4" xfId="33" builtinId="42" customBuiltin="1"/>
    <cellStyle name="20% - Accent4 2" xfId="56"/>
    <cellStyle name="20% - Accent5" xfId="37" builtinId="46" customBuiltin="1"/>
    <cellStyle name="20% - Accent5 2" xfId="57"/>
    <cellStyle name="20% - Accent6" xfId="41" builtinId="50" customBuiltin="1"/>
    <cellStyle name="20% - Accent6 2" xfId="58"/>
    <cellStyle name="40% - Accent1" xfId="22" builtinId="31" customBuiltin="1"/>
    <cellStyle name="40% - Accent1 2" xfId="59"/>
    <cellStyle name="40% - Accent2" xfId="26" builtinId="35" customBuiltin="1"/>
    <cellStyle name="40% - Accent2 2" xfId="60"/>
    <cellStyle name="40% - Accent3" xfId="30" builtinId="39" customBuiltin="1"/>
    <cellStyle name="40% - Accent3 2" xfId="61"/>
    <cellStyle name="40% - Accent4" xfId="34" builtinId="43" customBuiltin="1"/>
    <cellStyle name="40% - Accent4 2" xfId="62"/>
    <cellStyle name="40% - Accent5" xfId="38" builtinId="47" customBuiltin="1"/>
    <cellStyle name="40% - Accent5 2" xfId="63"/>
    <cellStyle name="40% - Accent6" xfId="42" builtinId="51" customBuiltin="1"/>
    <cellStyle name="40% - Accent6 2" xfId="64"/>
    <cellStyle name="60% - Accent1" xfId="23" builtinId="32" customBuiltin="1"/>
    <cellStyle name="60% - Accent1 2" xfId="65"/>
    <cellStyle name="60% - Accent2" xfId="27" builtinId="36" customBuiltin="1"/>
    <cellStyle name="60% - Accent2 2" xfId="66"/>
    <cellStyle name="60% - Accent3" xfId="31" builtinId="40" customBuiltin="1"/>
    <cellStyle name="60% - Accent3 2" xfId="67"/>
    <cellStyle name="60% - Accent4" xfId="35" builtinId="44" customBuiltin="1"/>
    <cellStyle name="60% - Accent4 2" xfId="68"/>
    <cellStyle name="60% - Accent5" xfId="39" builtinId="48" customBuiltin="1"/>
    <cellStyle name="60% - Accent5 2" xfId="69"/>
    <cellStyle name="60% - Accent6" xfId="43" builtinId="52" customBuiltin="1"/>
    <cellStyle name="60% - Accent6 2" xfId="70"/>
    <cellStyle name="Accent1" xfId="20" builtinId="29" customBuiltin="1"/>
    <cellStyle name="Accent1 2" xfId="71"/>
    <cellStyle name="Accent2" xfId="24" builtinId="33" customBuiltin="1"/>
    <cellStyle name="Accent2 2" xfId="72"/>
    <cellStyle name="Accent3" xfId="28" builtinId="37" customBuiltin="1"/>
    <cellStyle name="Accent3 2" xfId="73"/>
    <cellStyle name="Accent4" xfId="32" builtinId="41" customBuiltin="1"/>
    <cellStyle name="Accent4 2" xfId="74"/>
    <cellStyle name="Accent5" xfId="36" builtinId="45" customBuiltin="1"/>
    <cellStyle name="Accent5 2" xfId="75"/>
    <cellStyle name="Accent6" xfId="40" builtinId="49" customBuiltin="1"/>
    <cellStyle name="Accent6 2" xfId="76"/>
    <cellStyle name="Bad" xfId="9" builtinId="27" customBuiltin="1"/>
    <cellStyle name="Bad 2" xfId="77"/>
    <cellStyle name="Calculation" xfId="13" builtinId="22" customBuiltin="1"/>
    <cellStyle name="Calculation 2" xfId="78"/>
    <cellStyle name="Check Cell" xfId="15" builtinId="23" customBuiltin="1"/>
    <cellStyle name="Check Cell 2" xfId="79"/>
    <cellStyle name="Comma" xfId="1" builtinId="3" customBuiltin="1"/>
    <cellStyle name="Comma 2" xfId="50"/>
    <cellStyle name="Explanatory Text" xfId="18" builtinId="53" customBuiltin="1"/>
    <cellStyle name="Explanatory Text 2" xfId="80"/>
    <cellStyle name="Followed Hyperlink" xfId="45" builtinId="9" customBuiltin="1"/>
    <cellStyle name="Followed Hyperlink 2" xfId="81"/>
    <cellStyle name="Good" xfId="8" builtinId="26" customBuiltin="1"/>
    <cellStyle name="Good 2" xfId="82"/>
    <cellStyle name="Heading 1" xfId="4" builtinId="16" customBuiltin="1"/>
    <cellStyle name="Heading 1 2" xfId="83"/>
    <cellStyle name="Heading 2" xfId="5" builtinId="17" customBuiltin="1"/>
    <cellStyle name="Heading 2 2" xfId="84"/>
    <cellStyle name="Heading 3" xfId="6" builtinId="18" customBuiltin="1"/>
    <cellStyle name="Heading 3 2" xfId="85"/>
    <cellStyle name="Heading 4" xfId="7" builtinId="19" customBuiltin="1"/>
    <cellStyle name="Heading 4 2" xfId="86"/>
    <cellStyle name="Hyperlink" xfId="44" builtinId="8" customBuiltin="1"/>
    <cellStyle name="Hyperlink 2" xfId="87"/>
    <cellStyle name="Input" xfId="11" builtinId="20" customBuiltin="1"/>
    <cellStyle name="Input 2" xfId="88"/>
    <cellStyle name="Line Above" xfId="48"/>
    <cellStyle name="Line Below, &quot;,&quot;.00" xfId="49"/>
    <cellStyle name="Linked Cell" xfId="14" builtinId="24" customBuiltin="1"/>
    <cellStyle name="Linked Cell 2" xfId="89"/>
    <cellStyle name="Neutral" xfId="10" builtinId="28" customBuiltin="1"/>
    <cellStyle name="Neutral 2" xfId="90"/>
    <cellStyle name="Normal" xfId="0" builtinId="0"/>
    <cellStyle name="Normal 2" xfId="46"/>
    <cellStyle name="Normal 3" xfId="47"/>
    <cellStyle name="Normal 4" xfId="52"/>
    <cellStyle name="Normal 5" xfId="96"/>
    <cellStyle name="Normal 6" xfId="97"/>
    <cellStyle name="Normal_sheet" xfId="51"/>
    <cellStyle name="Note" xfId="17" builtinId="10" customBuiltin="1"/>
    <cellStyle name="Note 2" xfId="91"/>
    <cellStyle name="Output" xfId="12" builtinId="21" customBuiltin="1"/>
    <cellStyle name="Output 2" xfId="92"/>
    <cellStyle name="Percent" xfId="2" builtinId="5" customBuiltin="1"/>
    <cellStyle name="Percent 2" xfId="93"/>
    <cellStyle name="Title" xfId="3" builtinId="15" customBuiltin="1"/>
    <cellStyle name="Total" xfId="19" builtinId="25" customBuiltin="1"/>
    <cellStyle name="Total 2" xfId="94"/>
    <cellStyle name="Warning Text" xfId="16" builtinId="11" customBuiltin="1"/>
    <cellStyle name="Warning Text 2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a_Microsoft%20Office%20Data\Ed-Excel\Accounts\FY%202008\155305%20Fy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xp Detail"/>
      <sheetName val="Budget Changes"/>
    </sheetNames>
    <sheetDataSet>
      <sheetData sheetId="0"/>
      <sheetData sheetId="1">
        <row r="29">
          <cell r="F2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WVP49"/>
  <sheetViews>
    <sheetView showGridLines="0" tabSelected="1" defaultGridColor="0" colorId="22" zoomScale="75" zoomScaleNormal="75" workbookViewId="0"/>
  </sheetViews>
  <sheetFormatPr defaultColWidth="17.5703125" defaultRowHeight="15.75" customHeight="1"/>
  <cols>
    <col min="1" max="1" width="47.5703125" style="5" customWidth="1"/>
    <col min="2" max="2" width="20.140625" style="5" customWidth="1"/>
    <col min="3" max="3" width="17.7109375" style="2" bestFit="1" customWidth="1"/>
    <col min="4" max="5" width="16.28515625" style="3" customWidth="1"/>
    <col min="6" max="6" width="17.7109375" style="3" bestFit="1" customWidth="1"/>
    <col min="7" max="8" width="15" style="4" customWidth="1"/>
    <col min="9" max="34" width="17.5703125" style="4"/>
    <col min="35" max="256" width="17.5703125" style="5"/>
    <col min="257" max="257" width="38.28515625" style="5" customWidth="1"/>
    <col min="258" max="258" width="16.28515625" style="5" customWidth="1"/>
    <col min="259" max="259" width="17.7109375" style="5" bestFit="1" customWidth="1"/>
    <col min="260" max="261" width="16.28515625" style="5" customWidth="1"/>
    <col min="262" max="262" width="17.7109375" style="5" bestFit="1" customWidth="1"/>
    <col min="263" max="264" width="15" style="5" customWidth="1"/>
    <col min="265" max="512" width="17.5703125" style="5"/>
    <col min="513" max="513" width="38.28515625" style="5" customWidth="1"/>
    <col min="514" max="514" width="16.28515625" style="5" customWidth="1"/>
    <col min="515" max="515" width="17.7109375" style="5" bestFit="1" customWidth="1"/>
    <col min="516" max="517" width="16.28515625" style="5" customWidth="1"/>
    <col min="518" max="518" width="17.7109375" style="5" bestFit="1" customWidth="1"/>
    <col min="519" max="520" width="15" style="5" customWidth="1"/>
    <col min="521" max="768" width="17.5703125" style="5"/>
    <col min="769" max="769" width="38.28515625" style="5" customWidth="1"/>
    <col min="770" max="770" width="16.28515625" style="5" customWidth="1"/>
    <col min="771" max="771" width="17.7109375" style="5" bestFit="1" customWidth="1"/>
    <col min="772" max="773" width="16.28515625" style="5" customWidth="1"/>
    <col min="774" max="774" width="17.7109375" style="5" bestFit="1" customWidth="1"/>
    <col min="775" max="776" width="15" style="5" customWidth="1"/>
    <col min="777" max="1024" width="17.5703125" style="5"/>
    <col min="1025" max="1025" width="38.28515625" style="5" customWidth="1"/>
    <col min="1026" max="1026" width="16.28515625" style="5" customWidth="1"/>
    <col min="1027" max="1027" width="17.7109375" style="5" bestFit="1" customWidth="1"/>
    <col min="1028" max="1029" width="16.28515625" style="5" customWidth="1"/>
    <col min="1030" max="1030" width="17.7109375" style="5" bestFit="1" customWidth="1"/>
    <col min="1031" max="1032" width="15" style="5" customWidth="1"/>
    <col min="1033" max="1280" width="17.5703125" style="5"/>
    <col min="1281" max="1281" width="38.28515625" style="5" customWidth="1"/>
    <col min="1282" max="1282" width="16.28515625" style="5" customWidth="1"/>
    <col min="1283" max="1283" width="17.7109375" style="5" bestFit="1" customWidth="1"/>
    <col min="1284" max="1285" width="16.28515625" style="5" customWidth="1"/>
    <col min="1286" max="1286" width="17.7109375" style="5" bestFit="1" customWidth="1"/>
    <col min="1287" max="1288" width="15" style="5" customWidth="1"/>
    <col min="1289" max="1536" width="17.5703125" style="5"/>
    <col min="1537" max="1537" width="38.28515625" style="5" customWidth="1"/>
    <col min="1538" max="1538" width="16.28515625" style="5" customWidth="1"/>
    <col min="1539" max="1539" width="17.7109375" style="5" bestFit="1" customWidth="1"/>
    <col min="1540" max="1541" width="16.28515625" style="5" customWidth="1"/>
    <col min="1542" max="1542" width="17.7109375" style="5" bestFit="1" customWidth="1"/>
    <col min="1543" max="1544" width="15" style="5" customWidth="1"/>
    <col min="1545" max="1792" width="17.5703125" style="5"/>
    <col min="1793" max="1793" width="38.28515625" style="5" customWidth="1"/>
    <col min="1794" max="1794" width="16.28515625" style="5" customWidth="1"/>
    <col min="1795" max="1795" width="17.7109375" style="5" bestFit="1" customWidth="1"/>
    <col min="1796" max="1797" width="16.28515625" style="5" customWidth="1"/>
    <col min="1798" max="1798" width="17.7109375" style="5" bestFit="1" customWidth="1"/>
    <col min="1799" max="1800" width="15" style="5" customWidth="1"/>
    <col min="1801" max="2048" width="17.5703125" style="5"/>
    <col min="2049" max="2049" width="38.28515625" style="5" customWidth="1"/>
    <col min="2050" max="2050" width="16.28515625" style="5" customWidth="1"/>
    <col min="2051" max="2051" width="17.7109375" style="5" bestFit="1" customWidth="1"/>
    <col min="2052" max="2053" width="16.28515625" style="5" customWidth="1"/>
    <col min="2054" max="2054" width="17.7109375" style="5" bestFit="1" customWidth="1"/>
    <col min="2055" max="2056" width="15" style="5" customWidth="1"/>
    <col min="2057" max="2304" width="17.5703125" style="5"/>
    <col min="2305" max="2305" width="38.28515625" style="5" customWidth="1"/>
    <col min="2306" max="2306" width="16.28515625" style="5" customWidth="1"/>
    <col min="2307" max="2307" width="17.7109375" style="5" bestFit="1" customWidth="1"/>
    <col min="2308" max="2309" width="16.28515625" style="5" customWidth="1"/>
    <col min="2310" max="2310" width="17.7109375" style="5" bestFit="1" customWidth="1"/>
    <col min="2311" max="2312" width="15" style="5" customWidth="1"/>
    <col min="2313" max="2560" width="17.5703125" style="5"/>
    <col min="2561" max="2561" width="38.28515625" style="5" customWidth="1"/>
    <col min="2562" max="2562" width="16.28515625" style="5" customWidth="1"/>
    <col min="2563" max="2563" width="17.7109375" style="5" bestFit="1" customWidth="1"/>
    <col min="2564" max="2565" width="16.28515625" style="5" customWidth="1"/>
    <col min="2566" max="2566" width="17.7109375" style="5" bestFit="1" customWidth="1"/>
    <col min="2567" max="2568" width="15" style="5" customWidth="1"/>
    <col min="2569" max="2816" width="17.5703125" style="5"/>
    <col min="2817" max="2817" width="38.28515625" style="5" customWidth="1"/>
    <col min="2818" max="2818" width="16.28515625" style="5" customWidth="1"/>
    <col min="2819" max="2819" width="17.7109375" style="5" bestFit="1" customWidth="1"/>
    <col min="2820" max="2821" width="16.28515625" style="5" customWidth="1"/>
    <col min="2822" max="2822" width="17.7109375" style="5" bestFit="1" customWidth="1"/>
    <col min="2823" max="2824" width="15" style="5" customWidth="1"/>
    <col min="2825" max="3072" width="17.5703125" style="5"/>
    <col min="3073" max="3073" width="38.28515625" style="5" customWidth="1"/>
    <col min="3074" max="3074" width="16.28515625" style="5" customWidth="1"/>
    <col min="3075" max="3075" width="17.7109375" style="5" bestFit="1" customWidth="1"/>
    <col min="3076" max="3077" width="16.28515625" style="5" customWidth="1"/>
    <col min="3078" max="3078" width="17.7109375" style="5" bestFit="1" customWidth="1"/>
    <col min="3079" max="3080" width="15" style="5" customWidth="1"/>
    <col min="3081" max="3328" width="17.5703125" style="5"/>
    <col min="3329" max="3329" width="38.28515625" style="5" customWidth="1"/>
    <col min="3330" max="3330" width="16.28515625" style="5" customWidth="1"/>
    <col min="3331" max="3331" width="17.7109375" style="5" bestFit="1" customWidth="1"/>
    <col min="3332" max="3333" width="16.28515625" style="5" customWidth="1"/>
    <col min="3334" max="3334" width="17.7109375" style="5" bestFit="1" customWidth="1"/>
    <col min="3335" max="3336" width="15" style="5" customWidth="1"/>
    <col min="3337" max="3584" width="17.5703125" style="5"/>
    <col min="3585" max="3585" width="38.28515625" style="5" customWidth="1"/>
    <col min="3586" max="3586" width="16.28515625" style="5" customWidth="1"/>
    <col min="3587" max="3587" width="17.7109375" style="5" bestFit="1" customWidth="1"/>
    <col min="3588" max="3589" width="16.28515625" style="5" customWidth="1"/>
    <col min="3590" max="3590" width="17.7109375" style="5" bestFit="1" customWidth="1"/>
    <col min="3591" max="3592" width="15" style="5" customWidth="1"/>
    <col min="3593" max="3840" width="17.5703125" style="5"/>
    <col min="3841" max="3841" width="38.28515625" style="5" customWidth="1"/>
    <col min="3842" max="3842" width="16.28515625" style="5" customWidth="1"/>
    <col min="3843" max="3843" width="17.7109375" style="5" bestFit="1" customWidth="1"/>
    <col min="3844" max="3845" width="16.28515625" style="5" customWidth="1"/>
    <col min="3846" max="3846" width="17.7109375" style="5" bestFit="1" customWidth="1"/>
    <col min="3847" max="3848" width="15" style="5" customWidth="1"/>
    <col min="3849" max="4096" width="17.5703125" style="5"/>
    <col min="4097" max="4097" width="38.28515625" style="5" customWidth="1"/>
    <col min="4098" max="4098" width="16.28515625" style="5" customWidth="1"/>
    <col min="4099" max="4099" width="17.7109375" style="5" bestFit="1" customWidth="1"/>
    <col min="4100" max="4101" width="16.28515625" style="5" customWidth="1"/>
    <col min="4102" max="4102" width="17.7109375" style="5" bestFit="1" customWidth="1"/>
    <col min="4103" max="4104" width="15" style="5" customWidth="1"/>
    <col min="4105" max="4352" width="17.5703125" style="5"/>
    <col min="4353" max="4353" width="38.28515625" style="5" customWidth="1"/>
    <col min="4354" max="4354" width="16.28515625" style="5" customWidth="1"/>
    <col min="4355" max="4355" width="17.7109375" style="5" bestFit="1" customWidth="1"/>
    <col min="4356" max="4357" width="16.28515625" style="5" customWidth="1"/>
    <col min="4358" max="4358" width="17.7109375" style="5" bestFit="1" customWidth="1"/>
    <col min="4359" max="4360" width="15" style="5" customWidth="1"/>
    <col min="4361" max="4608" width="17.5703125" style="5"/>
    <col min="4609" max="4609" width="38.28515625" style="5" customWidth="1"/>
    <col min="4610" max="4610" width="16.28515625" style="5" customWidth="1"/>
    <col min="4611" max="4611" width="17.7109375" style="5" bestFit="1" customWidth="1"/>
    <col min="4612" max="4613" width="16.28515625" style="5" customWidth="1"/>
    <col min="4614" max="4614" width="17.7109375" style="5" bestFit="1" customWidth="1"/>
    <col min="4615" max="4616" width="15" style="5" customWidth="1"/>
    <col min="4617" max="4864" width="17.5703125" style="5"/>
    <col min="4865" max="4865" width="38.28515625" style="5" customWidth="1"/>
    <col min="4866" max="4866" width="16.28515625" style="5" customWidth="1"/>
    <col min="4867" max="4867" width="17.7109375" style="5" bestFit="1" customWidth="1"/>
    <col min="4868" max="4869" width="16.28515625" style="5" customWidth="1"/>
    <col min="4870" max="4870" width="17.7109375" style="5" bestFit="1" customWidth="1"/>
    <col min="4871" max="4872" width="15" style="5" customWidth="1"/>
    <col min="4873" max="5120" width="17.5703125" style="5"/>
    <col min="5121" max="5121" width="38.28515625" style="5" customWidth="1"/>
    <col min="5122" max="5122" width="16.28515625" style="5" customWidth="1"/>
    <col min="5123" max="5123" width="17.7109375" style="5" bestFit="1" customWidth="1"/>
    <col min="5124" max="5125" width="16.28515625" style="5" customWidth="1"/>
    <col min="5126" max="5126" width="17.7109375" style="5" bestFit="1" customWidth="1"/>
    <col min="5127" max="5128" width="15" style="5" customWidth="1"/>
    <col min="5129" max="5376" width="17.5703125" style="5"/>
    <col min="5377" max="5377" width="38.28515625" style="5" customWidth="1"/>
    <col min="5378" max="5378" width="16.28515625" style="5" customWidth="1"/>
    <col min="5379" max="5379" width="17.7109375" style="5" bestFit="1" customWidth="1"/>
    <col min="5380" max="5381" width="16.28515625" style="5" customWidth="1"/>
    <col min="5382" max="5382" width="17.7109375" style="5" bestFit="1" customWidth="1"/>
    <col min="5383" max="5384" width="15" style="5" customWidth="1"/>
    <col min="5385" max="5632" width="17.5703125" style="5"/>
    <col min="5633" max="5633" width="38.28515625" style="5" customWidth="1"/>
    <col min="5634" max="5634" width="16.28515625" style="5" customWidth="1"/>
    <col min="5635" max="5635" width="17.7109375" style="5" bestFit="1" customWidth="1"/>
    <col min="5636" max="5637" width="16.28515625" style="5" customWidth="1"/>
    <col min="5638" max="5638" width="17.7109375" style="5" bestFit="1" customWidth="1"/>
    <col min="5639" max="5640" width="15" style="5" customWidth="1"/>
    <col min="5641" max="5888" width="17.5703125" style="5"/>
    <col min="5889" max="5889" width="38.28515625" style="5" customWidth="1"/>
    <col min="5890" max="5890" width="16.28515625" style="5" customWidth="1"/>
    <col min="5891" max="5891" width="17.7109375" style="5" bestFit="1" customWidth="1"/>
    <col min="5892" max="5893" width="16.28515625" style="5" customWidth="1"/>
    <col min="5894" max="5894" width="17.7109375" style="5" bestFit="1" customWidth="1"/>
    <col min="5895" max="5896" width="15" style="5" customWidth="1"/>
    <col min="5897" max="6144" width="17.5703125" style="5"/>
    <col min="6145" max="6145" width="38.28515625" style="5" customWidth="1"/>
    <col min="6146" max="6146" width="16.28515625" style="5" customWidth="1"/>
    <col min="6147" max="6147" width="17.7109375" style="5" bestFit="1" customWidth="1"/>
    <col min="6148" max="6149" width="16.28515625" style="5" customWidth="1"/>
    <col min="6150" max="6150" width="17.7109375" style="5" bestFit="1" customWidth="1"/>
    <col min="6151" max="6152" width="15" style="5" customWidth="1"/>
    <col min="6153" max="6400" width="17.5703125" style="5"/>
    <col min="6401" max="6401" width="38.28515625" style="5" customWidth="1"/>
    <col min="6402" max="6402" width="16.28515625" style="5" customWidth="1"/>
    <col min="6403" max="6403" width="17.7109375" style="5" bestFit="1" customWidth="1"/>
    <col min="6404" max="6405" width="16.28515625" style="5" customWidth="1"/>
    <col min="6406" max="6406" width="17.7109375" style="5" bestFit="1" customWidth="1"/>
    <col min="6407" max="6408" width="15" style="5" customWidth="1"/>
    <col min="6409" max="6656" width="17.5703125" style="5"/>
    <col min="6657" max="6657" width="38.28515625" style="5" customWidth="1"/>
    <col min="6658" max="6658" width="16.28515625" style="5" customWidth="1"/>
    <col min="6659" max="6659" width="17.7109375" style="5" bestFit="1" customWidth="1"/>
    <col min="6660" max="6661" width="16.28515625" style="5" customWidth="1"/>
    <col min="6662" max="6662" width="17.7109375" style="5" bestFit="1" customWidth="1"/>
    <col min="6663" max="6664" width="15" style="5" customWidth="1"/>
    <col min="6665" max="6912" width="17.5703125" style="5"/>
    <col min="6913" max="6913" width="38.28515625" style="5" customWidth="1"/>
    <col min="6914" max="6914" width="16.28515625" style="5" customWidth="1"/>
    <col min="6915" max="6915" width="17.7109375" style="5" bestFit="1" customWidth="1"/>
    <col min="6916" max="6917" width="16.28515625" style="5" customWidth="1"/>
    <col min="6918" max="6918" width="17.7109375" style="5" bestFit="1" customWidth="1"/>
    <col min="6919" max="6920" width="15" style="5" customWidth="1"/>
    <col min="6921" max="7168" width="17.5703125" style="5"/>
    <col min="7169" max="7169" width="38.28515625" style="5" customWidth="1"/>
    <col min="7170" max="7170" width="16.28515625" style="5" customWidth="1"/>
    <col min="7171" max="7171" width="17.7109375" style="5" bestFit="1" customWidth="1"/>
    <col min="7172" max="7173" width="16.28515625" style="5" customWidth="1"/>
    <col min="7174" max="7174" width="17.7109375" style="5" bestFit="1" customWidth="1"/>
    <col min="7175" max="7176" width="15" style="5" customWidth="1"/>
    <col min="7177" max="7424" width="17.5703125" style="5"/>
    <col min="7425" max="7425" width="38.28515625" style="5" customWidth="1"/>
    <col min="7426" max="7426" width="16.28515625" style="5" customWidth="1"/>
    <col min="7427" max="7427" width="17.7109375" style="5" bestFit="1" customWidth="1"/>
    <col min="7428" max="7429" width="16.28515625" style="5" customWidth="1"/>
    <col min="7430" max="7430" width="17.7109375" style="5" bestFit="1" customWidth="1"/>
    <col min="7431" max="7432" width="15" style="5" customWidth="1"/>
    <col min="7433" max="7680" width="17.5703125" style="5"/>
    <col min="7681" max="7681" width="38.28515625" style="5" customWidth="1"/>
    <col min="7682" max="7682" width="16.28515625" style="5" customWidth="1"/>
    <col min="7683" max="7683" width="17.7109375" style="5" bestFit="1" customWidth="1"/>
    <col min="7684" max="7685" width="16.28515625" style="5" customWidth="1"/>
    <col min="7686" max="7686" width="17.7109375" style="5" bestFit="1" customWidth="1"/>
    <col min="7687" max="7688" width="15" style="5" customWidth="1"/>
    <col min="7689" max="7936" width="17.5703125" style="5"/>
    <col min="7937" max="7937" width="38.28515625" style="5" customWidth="1"/>
    <col min="7938" max="7938" width="16.28515625" style="5" customWidth="1"/>
    <col min="7939" max="7939" width="17.7109375" style="5" bestFit="1" customWidth="1"/>
    <col min="7940" max="7941" width="16.28515625" style="5" customWidth="1"/>
    <col min="7942" max="7942" width="17.7109375" style="5" bestFit="1" customWidth="1"/>
    <col min="7943" max="7944" width="15" style="5" customWidth="1"/>
    <col min="7945" max="8192" width="17.5703125" style="5"/>
    <col min="8193" max="8193" width="38.28515625" style="5" customWidth="1"/>
    <col min="8194" max="8194" width="16.28515625" style="5" customWidth="1"/>
    <col min="8195" max="8195" width="17.7109375" style="5" bestFit="1" customWidth="1"/>
    <col min="8196" max="8197" width="16.28515625" style="5" customWidth="1"/>
    <col min="8198" max="8198" width="17.7109375" style="5" bestFit="1" customWidth="1"/>
    <col min="8199" max="8200" width="15" style="5" customWidth="1"/>
    <col min="8201" max="8448" width="17.5703125" style="5"/>
    <col min="8449" max="8449" width="38.28515625" style="5" customWidth="1"/>
    <col min="8450" max="8450" width="16.28515625" style="5" customWidth="1"/>
    <col min="8451" max="8451" width="17.7109375" style="5" bestFit="1" customWidth="1"/>
    <col min="8452" max="8453" width="16.28515625" style="5" customWidth="1"/>
    <col min="8454" max="8454" width="17.7109375" style="5" bestFit="1" customWidth="1"/>
    <col min="8455" max="8456" width="15" style="5" customWidth="1"/>
    <col min="8457" max="8704" width="17.5703125" style="5"/>
    <col min="8705" max="8705" width="38.28515625" style="5" customWidth="1"/>
    <col min="8706" max="8706" width="16.28515625" style="5" customWidth="1"/>
    <col min="8707" max="8707" width="17.7109375" style="5" bestFit="1" customWidth="1"/>
    <col min="8708" max="8709" width="16.28515625" style="5" customWidth="1"/>
    <col min="8710" max="8710" width="17.7109375" style="5" bestFit="1" customWidth="1"/>
    <col min="8711" max="8712" width="15" style="5" customWidth="1"/>
    <col min="8713" max="8960" width="17.5703125" style="5"/>
    <col min="8961" max="8961" width="38.28515625" style="5" customWidth="1"/>
    <col min="8962" max="8962" width="16.28515625" style="5" customWidth="1"/>
    <col min="8963" max="8963" width="17.7109375" style="5" bestFit="1" customWidth="1"/>
    <col min="8964" max="8965" width="16.28515625" style="5" customWidth="1"/>
    <col min="8966" max="8966" width="17.7109375" style="5" bestFit="1" customWidth="1"/>
    <col min="8967" max="8968" width="15" style="5" customWidth="1"/>
    <col min="8969" max="9216" width="17.5703125" style="5"/>
    <col min="9217" max="9217" width="38.28515625" style="5" customWidth="1"/>
    <col min="9218" max="9218" width="16.28515625" style="5" customWidth="1"/>
    <col min="9219" max="9219" width="17.7109375" style="5" bestFit="1" customWidth="1"/>
    <col min="9220" max="9221" width="16.28515625" style="5" customWidth="1"/>
    <col min="9222" max="9222" width="17.7109375" style="5" bestFit="1" customWidth="1"/>
    <col min="9223" max="9224" width="15" style="5" customWidth="1"/>
    <col min="9225" max="9472" width="17.5703125" style="5"/>
    <col min="9473" max="9473" width="38.28515625" style="5" customWidth="1"/>
    <col min="9474" max="9474" width="16.28515625" style="5" customWidth="1"/>
    <col min="9475" max="9475" width="17.7109375" style="5" bestFit="1" customWidth="1"/>
    <col min="9476" max="9477" width="16.28515625" style="5" customWidth="1"/>
    <col min="9478" max="9478" width="17.7109375" style="5" bestFit="1" customWidth="1"/>
    <col min="9479" max="9480" width="15" style="5" customWidth="1"/>
    <col min="9481" max="9728" width="17.5703125" style="5"/>
    <col min="9729" max="9729" width="38.28515625" style="5" customWidth="1"/>
    <col min="9730" max="9730" width="16.28515625" style="5" customWidth="1"/>
    <col min="9731" max="9731" width="17.7109375" style="5" bestFit="1" customWidth="1"/>
    <col min="9732" max="9733" width="16.28515625" style="5" customWidth="1"/>
    <col min="9734" max="9734" width="17.7109375" style="5" bestFit="1" customWidth="1"/>
    <col min="9735" max="9736" width="15" style="5" customWidth="1"/>
    <col min="9737" max="9984" width="17.5703125" style="5"/>
    <col min="9985" max="9985" width="38.28515625" style="5" customWidth="1"/>
    <col min="9986" max="9986" width="16.28515625" style="5" customWidth="1"/>
    <col min="9987" max="9987" width="17.7109375" style="5" bestFit="1" customWidth="1"/>
    <col min="9988" max="9989" width="16.28515625" style="5" customWidth="1"/>
    <col min="9990" max="9990" width="17.7109375" style="5" bestFit="1" customWidth="1"/>
    <col min="9991" max="9992" width="15" style="5" customWidth="1"/>
    <col min="9993" max="10240" width="17.5703125" style="5"/>
    <col min="10241" max="10241" width="38.28515625" style="5" customWidth="1"/>
    <col min="10242" max="10242" width="16.28515625" style="5" customWidth="1"/>
    <col min="10243" max="10243" width="17.7109375" style="5" bestFit="1" customWidth="1"/>
    <col min="10244" max="10245" width="16.28515625" style="5" customWidth="1"/>
    <col min="10246" max="10246" width="17.7109375" style="5" bestFit="1" customWidth="1"/>
    <col min="10247" max="10248" width="15" style="5" customWidth="1"/>
    <col min="10249" max="10496" width="17.5703125" style="5"/>
    <col min="10497" max="10497" width="38.28515625" style="5" customWidth="1"/>
    <col min="10498" max="10498" width="16.28515625" style="5" customWidth="1"/>
    <col min="10499" max="10499" width="17.7109375" style="5" bestFit="1" customWidth="1"/>
    <col min="10500" max="10501" width="16.28515625" style="5" customWidth="1"/>
    <col min="10502" max="10502" width="17.7109375" style="5" bestFit="1" customWidth="1"/>
    <col min="10503" max="10504" width="15" style="5" customWidth="1"/>
    <col min="10505" max="10752" width="17.5703125" style="5"/>
    <col min="10753" max="10753" width="38.28515625" style="5" customWidth="1"/>
    <col min="10754" max="10754" width="16.28515625" style="5" customWidth="1"/>
    <col min="10755" max="10755" width="17.7109375" style="5" bestFit="1" customWidth="1"/>
    <col min="10756" max="10757" width="16.28515625" style="5" customWidth="1"/>
    <col min="10758" max="10758" width="17.7109375" style="5" bestFit="1" customWidth="1"/>
    <col min="10759" max="10760" width="15" style="5" customWidth="1"/>
    <col min="10761" max="11008" width="17.5703125" style="5"/>
    <col min="11009" max="11009" width="38.28515625" style="5" customWidth="1"/>
    <col min="11010" max="11010" width="16.28515625" style="5" customWidth="1"/>
    <col min="11011" max="11011" width="17.7109375" style="5" bestFit="1" customWidth="1"/>
    <col min="11012" max="11013" width="16.28515625" style="5" customWidth="1"/>
    <col min="11014" max="11014" width="17.7109375" style="5" bestFit="1" customWidth="1"/>
    <col min="11015" max="11016" width="15" style="5" customWidth="1"/>
    <col min="11017" max="11264" width="17.5703125" style="5"/>
    <col min="11265" max="11265" width="38.28515625" style="5" customWidth="1"/>
    <col min="11266" max="11266" width="16.28515625" style="5" customWidth="1"/>
    <col min="11267" max="11267" width="17.7109375" style="5" bestFit="1" customWidth="1"/>
    <col min="11268" max="11269" width="16.28515625" style="5" customWidth="1"/>
    <col min="11270" max="11270" width="17.7109375" style="5" bestFit="1" customWidth="1"/>
    <col min="11271" max="11272" width="15" style="5" customWidth="1"/>
    <col min="11273" max="11520" width="17.5703125" style="5"/>
    <col min="11521" max="11521" width="38.28515625" style="5" customWidth="1"/>
    <col min="11522" max="11522" width="16.28515625" style="5" customWidth="1"/>
    <col min="11523" max="11523" width="17.7109375" style="5" bestFit="1" customWidth="1"/>
    <col min="11524" max="11525" width="16.28515625" style="5" customWidth="1"/>
    <col min="11526" max="11526" width="17.7109375" style="5" bestFit="1" customWidth="1"/>
    <col min="11527" max="11528" width="15" style="5" customWidth="1"/>
    <col min="11529" max="11776" width="17.5703125" style="5"/>
    <col min="11777" max="11777" width="38.28515625" style="5" customWidth="1"/>
    <col min="11778" max="11778" width="16.28515625" style="5" customWidth="1"/>
    <col min="11779" max="11779" width="17.7109375" style="5" bestFit="1" customWidth="1"/>
    <col min="11780" max="11781" width="16.28515625" style="5" customWidth="1"/>
    <col min="11782" max="11782" width="17.7109375" style="5" bestFit="1" customWidth="1"/>
    <col min="11783" max="11784" width="15" style="5" customWidth="1"/>
    <col min="11785" max="12032" width="17.5703125" style="5"/>
    <col min="12033" max="12033" width="38.28515625" style="5" customWidth="1"/>
    <col min="12034" max="12034" width="16.28515625" style="5" customWidth="1"/>
    <col min="12035" max="12035" width="17.7109375" style="5" bestFit="1" customWidth="1"/>
    <col min="12036" max="12037" width="16.28515625" style="5" customWidth="1"/>
    <col min="12038" max="12038" width="17.7109375" style="5" bestFit="1" customWidth="1"/>
    <col min="12039" max="12040" width="15" style="5" customWidth="1"/>
    <col min="12041" max="12288" width="17.5703125" style="5"/>
    <col min="12289" max="12289" width="38.28515625" style="5" customWidth="1"/>
    <col min="12290" max="12290" width="16.28515625" style="5" customWidth="1"/>
    <col min="12291" max="12291" width="17.7109375" style="5" bestFit="1" customWidth="1"/>
    <col min="12292" max="12293" width="16.28515625" style="5" customWidth="1"/>
    <col min="12294" max="12294" width="17.7109375" style="5" bestFit="1" customWidth="1"/>
    <col min="12295" max="12296" width="15" style="5" customWidth="1"/>
    <col min="12297" max="12544" width="17.5703125" style="5"/>
    <col min="12545" max="12545" width="38.28515625" style="5" customWidth="1"/>
    <col min="12546" max="12546" width="16.28515625" style="5" customWidth="1"/>
    <col min="12547" max="12547" width="17.7109375" style="5" bestFit="1" customWidth="1"/>
    <col min="12548" max="12549" width="16.28515625" style="5" customWidth="1"/>
    <col min="12550" max="12550" width="17.7109375" style="5" bestFit="1" customWidth="1"/>
    <col min="12551" max="12552" width="15" style="5" customWidth="1"/>
    <col min="12553" max="12800" width="17.5703125" style="5"/>
    <col min="12801" max="12801" width="38.28515625" style="5" customWidth="1"/>
    <col min="12802" max="12802" width="16.28515625" style="5" customWidth="1"/>
    <col min="12803" max="12803" width="17.7109375" style="5" bestFit="1" customWidth="1"/>
    <col min="12804" max="12805" width="16.28515625" style="5" customWidth="1"/>
    <col min="12806" max="12806" width="17.7109375" style="5" bestFit="1" customWidth="1"/>
    <col min="12807" max="12808" width="15" style="5" customWidth="1"/>
    <col min="12809" max="13056" width="17.5703125" style="5"/>
    <col min="13057" max="13057" width="38.28515625" style="5" customWidth="1"/>
    <col min="13058" max="13058" width="16.28515625" style="5" customWidth="1"/>
    <col min="13059" max="13059" width="17.7109375" style="5" bestFit="1" customWidth="1"/>
    <col min="13060" max="13061" width="16.28515625" style="5" customWidth="1"/>
    <col min="13062" max="13062" width="17.7109375" style="5" bestFit="1" customWidth="1"/>
    <col min="13063" max="13064" width="15" style="5" customWidth="1"/>
    <col min="13065" max="13312" width="17.5703125" style="5"/>
    <col min="13313" max="13313" width="38.28515625" style="5" customWidth="1"/>
    <col min="13314" max="13314" width="16.28515625" style="5" customWidth="1"/>
    <col min="13315" max="13315" width="17.7109375" style="5" bestFit="1" customWidth="1"/>
    <col min="13316" max="13317" width="16.28515625" style="5" customWidth="1"/>
    <col min="13318" max="13318" width="17.7109375" style="5" bestFit="1" customWidth="1"/>
    <col min="13319" max="13320" width="15" style="5" customWidth="1"/>
    <col min="13321" max="13568" width="17.5703125" style="5"/>
    <col min="13569" max="13569" width="38.28515625" style="5" customWidth="1"/>
    <col min="13570" max="13570" width="16.28515625" style="5" customWidth="1"/>
    <col min="13571" max="13571" width="17.7109375" style="5" bestFit="1" customWidth="1"/>
    <col min="13572" max="13573" width="16.28515625" style="5" customWidth="1"/>
    <col min="13574" max="13574" width="17.7109375" style="5" bestFit="1" customWidth="1"/>
    <col min="13575" max="13576" width="15" style="5" customWidth="1"/>
    <col min="13577" max="13824" width="17.5703125" style="5"/>
    <col min="13825" max="13825" width="38.28515625" style="5" customWidth="1"/>
    <col min="13826" max="13826" width="16.28515625" style="5" customWidth="1"/>
    <col min="13827" max="13827" width="17.7109375" style="5" bestFit="1" customWidth="1"/>
    <col min="13828" max="13829" width="16.28515625" style="5" customWidth="1"/>
    <col min="13830" max="13830" width="17.7109375" style="5" bestFit="1" customWidth="1"/>
    <col min="13831" max="13832" width="15" style="5" customWidth="1"/>
    <col min="13833" max="14080" width="17.5703125" style="5"/>
    <col min="14081" max="14081" width="38.28515625" style="5" customWidth="1"/>
    <col min="14082" max="14082" width="16.28515625" style="5" customWidth="1"/>
    <col min="14083" max="14083" width="17.7109375" style="5" bestFit="1" customWidth="1"/>
    <col min="14084" max="14085" width="16.28515625" style="5" customWidth="1"/>
    <col min="14086" max="14086" width="17.7109375" style="5" bestFit="1" customWidth="1"/>
    <col min="14087" max="14088" width="15" style="5" customWidth="1"/>
    <col min="14089" max="14336" width="17.5703125" style="5"/>
    <col min="14337" max="14337" width="38.28515625" style="5" customWidth="1"/>
    <col min="14338" max="14338" width="16.28515625" style="5" customWidth="1"/>
    <col min="14339" max="14339" width="17.7109375" style="5" bestFit="1" customWidth="1"/>
    <col min="14340" max="14341" width="16.28515625" style="5" customWidth="1"/>
    <col min="14342" max="14342" width="17.7109375" style="5" bestFit="1" customWidth="1"/>
    <col min="14343" max="14344" width="15" style="5" customWidth="1"/>
    <col min="14345" max="14592" width="17.5703125" style="5"/>
    <col min="14593" max="14593" width="38.28515625" style="5" customWidth="1"/>
    <col min="14594" max="14594" width="16.28515625" style="5" customWidth="1"/>
    <col min="14595" max="14595" width="17.7109375" style="5" bestFit="1" customWidth="1"/>
    <col min="14596" max="14597" width="16.28515625" style="5" customWidth="1"/>
    <col min="14598" max="14598" width="17.7109375" style="5" bestFit="1" customWidth="1"/>
    <col min="14599" max="14600" width="15" style="5" customWidth="1"/>
    <col min="14601" max="14848" width="17.5703125" style="5"/>
    <col min="14849" max="14849" width="38.28515625" style="5" customWidth="1"/>
    <col min="14850" max="14850" width="16.28515625" style="5" customWidth="1"/>
    <col min="14851" max="14851" width="17.7109375" style="5" bestFit="1" customWidth="1"/>
    <col min="14852" max="14853" width="16.28515625" style="5" customWidth="1"/>
    <col min="14854" max="14854" width="17.7109375" style="5" bestFit="1" customWidth="1"/>
    <col min="14855" max="14856" width="15" style="5" customWidth="1"/>
    <col min="14857" max="15104" width="17.5703125" style="5"/>
    <col min="15105" max="15105" width="38.28515625" style="5" customWidth="1"/>
    <col min="15106" max="15106" width="16.28515625" style="5" customWidth="1"/>
    <col min="15107" max="15107" width="17.7109375" style="5" bestFit="1" customWidth="1"/>
    <col min="15108" max="15109" width="16.28515625" style="5" customWidth="1"/>
    <col min="15110" max="15110" width="17.7109375" style="5" bestFit="1" customWidth="1"/>
    <col min="15111" max="15112" width="15" style="5" customWidth="1"/>
    <col min="15113" max="15360" width="17.5703125" style="5"/>
    <col min="15361" max="15361" width="38.28515625" style="5" customWidth="1"/>
    <col min="15362" max="15362" width="16.28515625" style="5" customWidth="1"/>
    <col min="15363" max="15363" width="17.7109375" style="5" bestFit="1" customWidth="1"/>
    <col min="15364" max="15365" width="16.28515625" style="5" customWidth="1"/>
    <col min="15366" max="15366" width="17.7109375" style="5" bestFit="1" customWidth="1"/>
    <col min="15367" max="15368" width="15" style="5" customWidth="1"/>
    <col min="15369" max="15616" width="17.5703125" style="5"/>
    <col min="15617" max="15617" width="38.28515625" style="5" customWidth="1"/>
    <col min="15618" max="15618" width="16.28515625" style="5" customWidth="1"/>
    <col min="15619" max="15619" width="17.7109375" style="5" bestFit="1" customWidth="1"/>
    <col min="15620" max="15621" width="16.28515625" style="5" customWidth="1"/>
    <col min="15622" max="15622" width="17.7109375" style="5" bestFit="1" customWidth="1"/>
    <col min="15623" max="15624" width="15" style="5" customWidth="1"/>
    <col min="15625" max="15872" width="17.5703125" style="5"/>
    <col min="15873" max="15873" width="38.28515625" style="5" customWidth="1"/>
    <col min="15874" max="15874" width="16.28515625" style="5" customWidth="1"/>
    <col min="15875" max="15875" width="17.7109375" style="5" bestFit="1" customWidth="1"/>
    <col min="15876" max="15877" width="16.28515625" style="5" customWidth="1"/>
    <col min="15878" max="15878" width="17.7109375" style="5" bestFit="1" customWidth="1"/>
    <col min="15879" max="15880" width="15" style="5" customWidth="1"/>
    <col min="15881" max="16128" width="17.5703125" style="5"/>
    <col min="16129" max="16129" width="38.28515625" style="5" customWidth="1"/>
    <col min="16130" max="16130" width="16.28515625" style="5" customWidth="1"/>
    <col min="16131" max="16131" width="17.7109375" style="5" bestFit="1" customWidth="1"/>
    <col min="16132" max="16133" width="16.28515625" style="5" customWidth="1"/>
    <col min="16134" max="16134" width="17.7109375" style="5" bestFit="1" customWidth="1"/>
    <col min="16135" max="16136" width="15" style="5" customWidth="1"/>
    <col min="16137" max="16384" width="17.5703125" style="5"/>
  </cols>
  <sheetData>
    <row r="1" spans="1:11" ht="15.75" customHeight="1">
      <c r="A1" s="39" t="s">
        <v>49</v>
      </c>
      <c r="B1" s="40"/>
    </row>
    <row r="2" spans="1:11" ht="15.75" customHeight="1">
      <c r="A2" s="6" t="s">
        <v>40</v>
      </c>
      <c r="B2" s="41"/>
      <c r="C2" s="7"/>
      <c r="D2" s="8"/>
      <c r="E2" s="8"/>
      <c r="F2" s="9"/>
      <c r="G2" s="10"/>
    </row>
    <row r="3" spans="1:11" ht="15.75" customHeight="1">
      <c r="A3" s="6" t="s">
        <v>41</v>
      </c>
      <c r="B3" s="42"/>
      <c r="C3" s="7"/>
      <c r="D3" s="8"/>
      <c r="E3" s="8"/>
      <c r="F3" s="9"/>
      <c r="G3" s="10"/>
    </row>
    <row r="4" spans="1:11" ht="15.75" customHeight="1">
      <c r="A4" s="6" t="s">
        <v>42</v>
      </c>
      <c r="B4" s="43"/>
      <c r="C4" s="7"/>
      <c r="D4" s="8"/>
      <c r="E4" s="8"/>
      <c r="F4" s="9"/>
      <c r="G4" s="10"/>
    </row>
    <row r="5" spans="1:11" ht="15.75" customHeight="1">
      <c r="A5" s="6" t="s">
        <v>1</v>
      </c>
      <c r="B5" s="42"/>
      <c r="C5" s="7"/>
      <c r="D5" s="9"/>
      <c r="E5" s="9"/>
      <c r="F5" s="9"/>
      <c r="G5" s="10"/>
    </row>
    <row r="6" spans="1:11" ht="15.75" customHeight="1">
      <c r="A6" s="6" t="s">
        <v>2</v>
      </c>
      <c r="B6" s="102"/>
      <c r="C6" s="8"/>
      <c r="D6" s="9"/>
      <c r="E6" s="9"/>
      <c r="F6" s="9"/>
      <c r="G6" s="10"/>
    </row>
    <row r="7" spans="1:11" ht="15.75" customHeight="1">
      <c r="A7" s="11"/>
      <c r="B7" s="12"/>
      <c r="C7" s="13"/>
      <c r="D7" s="9"/>
      <c r="E7" s="9"/>
      <c r="F7" s="9"/>
      <c r="G7" s="10"/>
    </row>
    <row r="8" spans="1:11" ht="15.75" customHeight="1">
      <c r="A8" s="11"/>
      <c r="B8" s="12"/>
      <c r="C8" s="13"/>
      <c r="D8" s="9"/>
      <c r="E8" s="9"/>
      <c r="F8" s="9"/>
      <c r="G8" s="10"/>
    </row>
    <row r="9" spans="1:11" ht="15.75" customHeight="1">
      <c r="A9" s="11"/>
      <c r="B9" s="12"/>
      <c r="C9" s="13"/>
      <c r="D9" s="9"/>
      <c r="E9" s="9"/>
      <c r="F9" s="9"/>
      <c r="G9" s="10"/>
    </row>
    <row r="10" spans="1:11" ht="15.75" customHeight="1">
      <c r="A10" s="11"/>
      <c r="B10" s="14" t="s">
        <v>29</v>
      </c>
      <c r="C10" s="15" t="s">
        <v>3</v>
      </c>
      <c r="D10" s="16" t="s">
        <v>4</v>
      </c>
      <c r="E10" s="16" t="s">
        <v>5</v>
      </c>
      <c r="F10" s="16" t="s">
        <v>54</v>
      </c>
      <c r="G10" s="17"/>
      <c r="H10" s="17"/>
      <c r="I10" s="10"/>
      <c r="J10" s="18"/>
      <c r="K10" s="18"/>
    </row>
    <row r="11" spans="1:11" ht="15.75" customHeight="1">
      <c r="A11" s="11"/>
      <c r="B11" s="14" t="s">
        <v>26</v>
      </c>
      <c r="C11" s="15" t="s">
        <v>0</v>
      </c>
      <c r="D11" s="16" t="s">
        <v>0</v>
      </c>
      <c r="E11" s="16" t="s">
        <v>0</v>
      </c>
      <c r="F11" s="19" t="s">
        <v>16</v>
      </c>
      <c r="G11" s="17"/>
      <c r="H11" s="17"/>
      <c r="I11" s="10"/>
      <c r="J11" s="18"/>
      <c r="K11" s="10"/>
    </row>
    <row r="12" spans="1:11" ht="15.75" customHeight="1">
      <c r="A12" s="11"/>
      <c r="B12" s="20"/>
      <c r="C12" s="15" t="s">
        <v>6</v>
      </c>
      <c r="D12" s="21"/>
      <c r="E12" s="21"/>
      <c r="F12" s="21"/>
      <c r="G12" s="17"/>
      <c r="H12" s="17"/>
      <c r="I12" s="10"/>
      <c r="J12" s="10"/>
      <c r="K12" s="10"/>
    </row>
    <row r="13" spans="1:11" ht="15.75" customHeight="1">
      <c r="A13" s="6" t="s">
        <v>55</v>
      </c>
      <c r="B13" s="40">
        <v>0</v>
      </c>
      <c r="C13" s="45">
        <v>0</v>
      </c>
      <c r="D13" s="21">
        <f>-'Labor Distribution'!S20</f>
        <v>0</v>
      </c>
      <c r="E13" s="22">
        <f>C13+D13</f>
        <v>0</v>
      </c>
      <c r="F13" s="22">
        <f>B13+E13</f>
        <v>0</v>
      </c>
      <c r="G13" s="17"/>
      <c r="H13" s="17"/>
      <c r="I13" s="10"/>
      <c r="J13" s="10"/>
      <c r="K13" s="10"/>
    </row>
    <row r="14" spans="1:11" ht="15.75" customHeight="1">
      <c r="A14" s="6" t="s">
        <v>56</v>
      </c>
      <c r="B14" s="40">
        <v>0</v>
      </c>
      <c r="C14" s="45">
        <v>0</v>
      </c>
      <c r="D14" s="21">
        <v>0</v>
      </c>
      <c r="E14" s="22">
        <f>C14+D14</f>
        <v>0</v>
      </c>
      <c r="F14" s="22">
        <f>B14+E14</f>
        <v>0</v>
      </c>
      <c r="G14" s="17"/>
      <c r="H14" s="17"/>
      <c r="I14" s="10"/>
      <c r="J14" s="10"/>
      <c r="K14" s="10"/>
    </row>
    <row r="15" spans="1:11" ht="15.75" customHeight="1">
      <c r="B15" s="40"/>
      <c r="C15" s="46"/>
      <c r="D15" s="44"/>
      <c r="E15" s="22"/>
      <c r="F15" s="22"/>
      <c r="I15" s="10"/>
      <c r="J15" s="17"/>
      <c r="K15" s="17"/>
    </row>
    <row r="16" spans="1:11" ht="15.75" customHeight="1">
      <c r="A16" s="5" t="s">
        <v>57</v>
      </c>
      <c r="B16" s="40">
        <v>0</v>
      </c>
      <c r="C16" s="46">
        <v>0</v>
      </c>
      <c r="D16" s="21">
        <f>-'Labor Distribution'!S36</f>
        <v>0</v>
      </c>
      <c r="E16" s="22">
        <f t="shared" ref="E16:E17" si="0">C16+D16</f>
        <v>0</v>
      </c>
      <c r="F16" s="22">
        <f t="shared" ref="F16:F17" si="1">B16+E16</f>
        <v>0</v>
      </c>
      <c r="I16" s="10"/>
      <c r="J16" s="17"/>
      <c r="K16" s="17"/>
    </row>
    <row r="17" spans="1:13" ht="15.75" customHeight="1">
      <c r="A17" s="5" t="s">
        <v>58</v>
      </c>
      <c r="B17" s="40">
        <v>0</v>
      </c>
      <c r="C17" s="46">
        <v>0</v>
      </c>
      <c r="D17" s="21">
        <f>-'Labor Distribution'!S46</f>
        <v>0</v>
      </c>
      <c r="E17" s="22">
        <f t="shared" si="0"/>
        <v>0</v>
      </c>
      <c r="F17" s="22">
        <f t="shared" si="1"/>
        <v>0</v>
      </c>
      <c r="I17" s="10"/>
      <c r="J17" s="17"/>
      <c r="K17" s="17"/>
    </row>
    <row r="18" spans="1:13" ht="15.75" customHeight="1">
      <c r="B18" s="40"/>
      <c r="C18" s="46"/>
      <c r="D18" s="21"/>
      <c r="E18" s="22"/>
      <c r="F18" s="22"/>
      <c r="I18" s="10"/>
      <c r="J18" s="17"/>
      <c r="K18" s="17"/>
    </row>
    <row r="19" spans="1:13" ht="15.75" customHeight="1">
      <c r="A19" s="23" t="s">
        <v>59</v>
      </c>
      <c r="B19" s="40">
        <v>0</v>
      </c>
      <c r="C19" s="46">
        <v>0</v>
      </c>
      <c r="D19" s="21">
        <f>-'Operating Encumbrance'!R15-'Operating Encumbrance'!R16</f>
        <v>0</v>
      </c>
      <c r="E19" s="22">
        <f>C19+D19</f>
        <v>0</v>
      </c>
      <c r="F19" s="22">
        <f>B19+E19</f>
        <v>0</v>
      </c>
      <c r="I19" s="10"/>
      <c r="J19" s="17"/>
      <c r="K19" s="17"/>
    </row>
    <row r="20" spans="1:13" ht="15.75" customHeight="1">
      <c r="B20" s="40"/>
      <c r="C20" s="46"/>
      <c r="D20" s="21"/>
      <c r="E20" s="21"/>
      <c r="F20" s="21"/>
    </row>
    <row r="21" spans="1:13" ht="15.75" customHeight="1">
      <c r="A21" s="23" t="s">
        <v>60</v>
      </c>
      <c r="B21" s="47">
        <v>0</v>
      </c>
      <c r="C21" s="48">
        <v>0</v>
      </c>
      <c r="D21" s="22">
        <f>-'Operating Encumbrance'!R19-'Operating Encumbrance'!R20</f>
        <v>0</v>
      </c>
      <c r="E21" s="22">
        <f>C21+D21</f>
        <v>0</v>
      </c>
      <c r="F21" s="22">
        <f>B21+E21</f>
        <v>0</v>
      </c>
      <c r="G21" s="17"/>
      <c r="H21" s="17"/>
      <c r="I21" s="10"/>
      <c r="J21" s="17"/>
      <c r="K21" s="17"/>
    </row>
    <row r="22" spans="1:13" ht="15.75" customHeight="1">
      <c r="A22" s="5" t="s">
        <v>61</v>
      </c>
      <c r="B22" s="47">
        <v>0</v>
      </c>
      <c r="C22" s="48">
        <v>0</v>
      </c>
      <c r="D22" s="22">
        <f>-'Operating Encumbrance'!R22</f>
        <v>0</v>
      </c>
      <c r="E22" s="22">
        <f t="shared" ref="E22:E26" si="2">C22+D22</f>
        <v>0</v>
      </c>
      <c r="F22" s="22">
        <f t="shared" ref="F22:F26" si="3">B22+E22</f>
        <v>0</v>
      </c>
      <c r="G22" s="17"/>
      <c r="H22" s="17"/>
      <c r="I22" s="10"/>
      <c r="J22" s="17"/>
      <c r="K22" s="17"/>
      <c r="M22" s="25"/>
    </row>
    <row r="23" spans="1:13" ht="15.75" customHeight="1">
      <c r="A23" s="23" t="s">
        <v>62</v>
      </c>
      <c r="B23" s="47">
        <v>0</v>
      </c>
      <c r="C23" s="48">
        <v>0</v>
      </c>
      <c r="D23" s="22">
        <f>-'Operating Encumbrance'!R24-'Operating Encumbrance'!R26</f>
        <v>0</v>
      </c>
      <c r="E23" s="22">
        <f t="shared" si="2"/>
        <v>0</v>
      </c>
      <c r="F23" s="22">
        <f t="shared" si="3"/>
        <v>0</v>
      </c>
      <c r="G23" s="17"/>
      <c r="H23" s="17"/>
      <c r="I23" s="10"/>
      <c r="J23" s="17"/>
      <c r="K23" s="17"/>
    </row>
    <row r="24" spans="1:13" ht="15.75" customHeight="1">
      <c r="A24" s="23" t="s">
        <v>63</v>
      </c>
      <c r="B24" s="47">
        <v>0</v>
      </c>
      <c r="C24" s="48">
        <v>0</v>
      </c>
      <c r="D24" s="22">
        <f>-'Operating Encumbrance'!R28</f>
        <v>0</v>
      </c>
      <c r="E24" s="22">
        <f t="shared" si="2"/>
        <v>0</v>
      </c>
      <c r="F24" s="22">
        <f t="shared" si="3"/>
        <v>0</v>
      </c>
      <c r="G24" s="17"/>
      <c r="H24" s="17"/>
      <c r="I24" s="10"/>
      <c r="J24" s="17"/>
      <c r="K24" s="17"/>
    </row>
    <row r="25" spans="1:13" ht="15.75" customHeight="1">
      <c r="A25" s="23" t="s">
        <v>64</v>
      </c>
      <c r="B25" s="47">
        <v>0</v>
      </c>
      <c r="C25" s="48">
        <v>0</v>
      </c>
      <c r="D25" s="22">
        <f>-'Operating Encumbrance'!R30</f>
        <v>0</v>
      </c>
      <c r="E25" s="22">
        <f t="shared" si="2"/>
        <v>0</v>
      </c>
      <c r="F25" s="22">
        <f t="shared" si="3"/>
        <v>0</v>
      </c>
      <c r="G25" s="17"/>
      <c r="H25" s="17"/>
      <c r="I25" s="10"/>
      <c r="J25" s="17"/>
      <c r="K25" s="17"/>
    </row>
    <row r="26" spans="1:13" ht="15.75" customHeight="1">
      <c r="A26" s="23" t="s">
        <v>65</v>
      </c>
      <c r="B26" s="47">
        <v>0</v>
      </c>
      <c r="C26" s="48">
        <v>0</v>
      </c>
      <c r="D26" s="22">
        <f>-'Operating Encumbrance'!R38</f>
        <v>0</v>
      </c>
      <c r="E26" s="22">
        <f t="shared" si="2"/>
        <v>0</v>
      </c>
      <c r="F26" s="22">
        <f t="shared" si="3"/>
        <v>0</v>
      </c>
      <c r="G26" s="17"/>
      <c r="H26" s="17"/>
      <c r="I26" s="10"/>
      <c r="J26" s="17"/>
      <c r="K26" s="17"/>
    </row>
    <row r="27" spans="1:13" ht="15.75" customHeight="1">
      <c r="A27" s="23" t="s">
        <v>66</v>
      </c>
      <c r="B27" s="118">
        <v>0</v>
      </c>
      <c r="C27" s="119">
        <v>0</v>
      </c>
      <c r="D27" s="120">
        <f>-'Operating Encumbrance'!R40</f>
        <v>0</v>
      </c>
      <c r="E27" s="120">
        <f>C27+D27</f>
        <v>0</v>
      </c>
      <c r="F27" s="120">
        <f>B27+E27</f>
        <v>0</v>
      </c>
      <c r="G27" s="17"/>
      <c r="H27" s="17"/>
      <c r="I27" s="10"/>
      <c r="J27" s="17"/>
      <c r="K27" s="17"/>
    </row>
    <row r="28" spans="1:13" ht="15.75" customHeight="1">
      <c r="A28" s="23" t="s">
        <v>86</v>
      </c>
      <c r="B28" s="121">
        <f>SUM(B21:B27)</f>
        <v>0</v>
      </c>
      <c r="C28" s="22">
        <f>SUM(C21:C27)</f>
        <v>0</v>
      </c>
      <c r="D28" s="22">
        <f>SUM(D21:D27)</f>
        <v>0</v>
      </c>
      <c r="E28" s="22">
        <f>SUM(E21:E27)</f>
        <v>0</v>
      </c>
      <c r="F28" s="22">
        <f>SUM(F21:F27)</f>
        <v>0</v>
      </c>
      <c r="G28" s="17"/>
      <c r="H28" s="17"/>
      <c r="I28" s="10"/>
      <c r="J28" s="17"/>
      <c r="K28" s="17"/>
    </row>
    <row r="29" spans="1:13" ht="15.75" customHeight="1">
      <c r="A29" s="23"/>
      <c r="B29" s="47"/>
      <c r="C29" s="48"/>
      <c r="D29" s="22"/>
      <c r="E29" s="22"/>
      <c r="F29" s="22"/>
      <c r="G29" s="17"/>
      <c r="H29" s="17"/>
      <c r="I29" s="10"/>
      <c r="J29" s="17"/>
      <c r="K29" s="17"/>
    </row>
    <row r="30" spans="1:13" ht="15.75" customHeight="1" thickBot="1">
      <c r="B30" s="1"/>
      <c r="C30" s="3"/>
      <c r="D30" s="24"/>
      <c r="E30" s="24"/>
      <c r="F30" s="24"/>
      <c r="G30" s="17"/>
      <c r="H30" s="17"/>
      <c r="I30" s="18"/>
      <c r="J30" s="17"/>
      <c r="K30" s="17"/>
    </row>
    <row r="31" spans="1:13" ht="15.75" customHeight="1" thickTop="1">
      <c r="A31" s="26" t="s">
        <v>7</v>
      </c>
      <c r="B31" s="49">
        <f>B13+B14+B16+B17+B19+B28</f>
        <v>0</v>
      </c>
      <c r="C31" s="49">
        <f>C13+C14+C16+C17+C19+C28</f>
        <v>0</v>
      </c>
      <c r="D31" s="27">
        <f>D13+D14+D16+D17+D19+D28</f>
        <v>0</v>
      </c>
      <c r="E31" s="27">
        <f t="shared" ref="E31:F31" si="4">E13+E14+E16+E17+E19+E28</f>
        <v>0</v>
      </c>
      <c r="F31" s="27">
        <f t="shared" si="4"/>
        <v>0</v>
      </c>
      <c r="G31" s="17"/>
      <c r="H31" s="17"/>
      <c r="I31" s="10"/>
      <c r="J31" s="17"/>
      <c r="K31" s="17"/>
    </row>
    <row r="32" spans="1:13" s="4" customFormat="1" ht="15.75" customHeight="1">
      <c r="A32" s="23"/>
      <c r="B32" s="50"/>
      <c r="C32" s="30"/>
      <c r="D32" s="22"/>
      <c r="E32" s="22"/>
      <c r="F32" s="22"/>
      <c r="G32" s="10"/>
      <c r="H32" s="10"/>
      <c r="I32" s="10"/>
      <c r="J32" s="17"/>
      <c r="K32" s="17"/>
    </row>
    <row r="33" spans="1:16136" s="4" customFormat="1" ht="15.75" customHeight="1">
      <c r="A33" s="23" t="s">
        <v>82</v>
      </c>
      <c r="B33" s="51">
        <v>0</v>
      </c>
      <c r="C33" s="48">
        <v>0</v>
      </c>
      <c r="D33" s="22">
        <f>-B33-C33</f>
        <v>0</v>
      </c>
      <c r="E33" s="22">
        <f>C33+D33</f>
        <v>0</v>
      </c>
      <c r="F33" s="22">
        <f>B33+E33</f>
        <v>0</v>
      </c>
      <c r="G33" s="10"/>
      <c r="H33" s="10"/>
      <c r="I33" s="10"/>
      <c r="J33" s="17"/>
      <c r="K33" s="17"/>
    </row>
    <row r="34" spans="1:16136" s="4" customFormat="1" ht="15.75" customHeight="1">
      <c r="A34" s="23" t="s">
        <v>83</v>
      </c>
      <c r="B34" s="51">
        <v>0</v>
      </c>
      <c r="C34" s="48">
        <v>0</v>
      </c>
      <c r="D34" s="22">
        <f>-B34-C34</f>
        <v>0</v>
      </c>
      <c r="E34" s="22">
        <f>C34+D34</f>
        <v>0</v>
      </c>
      <c r="F34" s="22">
        <f>B34+E34</f>
        <v>0</v>
      </c>
      <c r="G34" s="10"/>
      <c r="H34" s="10"/>
      <c r="I34" s="10"/>
      <c r="J34" s="17"/>
      <c r="K34" s="17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</row>
    <row r="35" spans="1:16136" s="4" customFormat="1" ht="15.75" customHeight="1">
      <c r="A35" s="23" t="s">
        <v>84</v>
      </c>
      <c r="B35" s="51">
        <v>0</v>
      </c>
      <c r="C35" s="48">
        <v>0</v>
      </c>
      <c r="D35" s="22">
        <f>-B35-C35</f>
        <v>0</v>
      </c>
      <c r="E35" s="22">
        <f>C35+D35</f>
        <v>0</v>
      </c>
      <c r="F35" s="22">
        <f>B35+E35</f>
        <v>0</v>
      </c>
      <c r="G35" s="10"/>
      <c r="H35" s="10"/>
      <c r="I35" s="10"/>
      <c r="J35" s="17"/>
      <c r="K35" s="17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</row>
    <row r="36" spans="1:16136" s="4" customFormat="1" ht="15.75" customHeight="1">
      <c r="A36" s="23" t="s">
        <v>85</v>
      </c>
      <c r="B36" s="51">
        <v>0</v>
      </c>
      <c r="C36" s="48">
        <v>0</v>
      </c>
      <c r="D36" s="22">
        <f>-B36-C36</f>
        <v>0</v>
      </c>
      <c r="E36" s="22">
        <f>C36+D36</f>
        <v>0</v>
      </c>
      <c r="F36" s="22">
        <f>B36+E36</f>
        <v>0</v>
      </c>
      <c r="G36" s="10"/>
      <c r="H36" s="10"/>
      <c r="I36" s="10"/>
      <c r="J36" s="17"/>
      <c r="K36" s="17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</row>
    <row r="37" spans="1:16136" s="4" customFormat="1" ht="15.75" customHeight="1" thickBot="1">
      <c r="A37" s="23"/>
      <c r="B37" s="51"/>
      <c r="C37" s="48"/>
      <c r="D37" s="22"/>
      <c r="E37" s="22"/>
      <c r="F37" s="22"/>
      <c r="G37" s="10"/>
      <c r="H37" s="10"/>
      <c r="I37" s="10"/>
      <c r="J37" s="17"/>
      <c r="K37" s="17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</row>
    <row r="38" spans="1:16136" s="4" customFormat="1" ht="15.75" customHeight="1" thickBot="1">
      <c r="A38" s="28" t="s">
        <v>8</v>
      </c>
      <c r="B38" s="85">
        <f>SUM(B31:B37)</f>
        <v>0</v>
      </c>
      <c r="C38" s="86">
        <f>SUM(C31:C37)</f>
        <v>0</v>
      </c>
      <c r="D38" s="86">
        <f t="shared" ref="D38:F38" si="5">SUM(D31:D37)</f>
        <v>0</v>
      </c>
      <c r="E38" s="86">
        <f t="shared" si="5"/>
        <v>0</v>
      </c>
      <c r="F38" s="86">
        <f t="shared" si="5"/>
        <v>0</v>
      </c>
      <c r="G38" s="10"/>
      <c r="H38" s="10"/>
      <c r="I38" s="10"/>
      <c r="J38" s="10"/>
      <c r="K38" s="10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</row>
    <row r="39" spans="1:16136" s="4" customFormat="1" ht="15.75" customHeight="1" thickTop="1">
      <c r="A39" s="23"/>
      <c r="B39" s="29"/>
      <c r="C39" s="30"/>
      <c r="D39" s="30"/>
      <c r="E39" s="30"/>
      <c r="F39" s="30"/>
      <c r="G39" s="10"/>
      <c r="H39" s="10"/>
      <c r="I39" s="10"/>
      <c r="J39" s="10"/>
      <c r="K39" s="10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</row>
    <row r="40" spans="1:16136" s="4" customFormat="1" ht="15.75" customHeight="1">
      <c r="A40" s="18"/>
      <c r="B40" s="31"/>
      <c r="C40" s="32"/>
      <c r="D40" s="33"/>
      <c r="E40" s="33"/>
      <c r="F40" s="33"/>
      <c r="H40" s="10"/>
      <c r="I40" s="10"/>
      <c r="J40" s="10"/>
      <c r="K40" s="10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</row>
    <row r="41" spans="1:16136" ht="15.75" customHeight="1">
      <c r="A41" s="34" t="s">
        <v>47</v>
      </c>
    </row>
    <row r="43" spans="1:16136" ht="15.75" customHeight="1">
      <c r="A43" s="5" t="s">
        <v>44</v>
      </c>
      <c r="C43" s="24">
        <f>-'Labor Distribution'!R52</f>
        <v>0</v>
      </c>
    </row>
    <row r="44" spans="1:16136" ht="15.75" customHeight="1">
      <c r="A44" s="35" t="s">
        <v>45</v>
      </c>
      <c r="B44" s="35"/>
      <c r="C44" s="36">
        <f>-'Operating Encumbrance'!Q44</f>
        <v>0</v>
      </c>
    </row>
    <row r="45" spans="1:16136" ht="15.75" customHeight="1">
      <c r="A45" s="5" t="s">
        <v>25</v>
      </c>
      <c r="C45" s="24">
        <f>SUM(C43:C44)</f>
        <v>0</v>
      </c>
    </row>
    <row r="46" spans="1:16136" ht="15.75" customHeight="1">
      <c r="C46" s="24"/>
    </row>
    <row r="47" spans="1:16136" ht="15.75" customHeight="1">
      <c r="C47" s="24"/>
    </row>
    <row r="48" spans="1:16136" ht="15.75" customHeight="1" thickBot="1">
      <c r="A48" s="37" t="s">
        <v>46</v>
      </c>
      <c r="B48" s="37"/>
      <c r="C48" s="38">
        <f>C45-C31</f>
        <v>0</v>
      </c>
    </row>
    <row r="49" ht="15.75" customHeight="1" thickTop="1"/>
  </sheetData>
  <sheetProtection sheet="1" objects="1" scenarios="1"/>
  <pageMargins left="0.5" right="0.5" top="0.5" bottom="0.58699999999999997" header="0.5" footer="0.5"/>
  <pageSetup scale="70" orientation="portrait" cellComments="asDisplayed" r:id="rId1"/>
  <headerFooter alignWithMargins="0">
    <oddFooter>&amp;C&amp;F&amp;R&amp;D</oddFooter>
  </headerFooter>
  <ignoredErrors>
    <ignoredError sqref="B28:C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53"/>
  <sheetViews>
    <sheetView showGridLines="0" defaultGridColor="0" colorId="22" zoomScale="75" zoomScaleNormal="75" workbookViewId="0">
      <pane xSplit="5" ySplit="3" topLeftCell="I8" activePane="bottomRight" state="frozen"/>
      <selection pane="topRight" activeCell="F1" sqref="F1"/>
      <selection pane="bottomLeft" activeCell="A4" sqref="A4"/>
      <selection pane="bottomRight" activeCell="M17" sqref="M17"/>
    </sheetView>
  </sheetViews>
  <sheetFormatPr defaultColWidth="9.140625" defaultRowHeight="15"/>
  <cols>
    <col min="1" max="1" width="25.7109375" style="53" bestFit="1" customWidth="1"/>
    <col min="2" max="2" width="14.140625" style="53" bestFit="1" customWidth="1"/>
    <col min="3" max="3" width="14.7109375" style="53" customWidth="1"/>
    <col min="4" max="4" width="9.42578125" style="105" customWidth="1"/>
    <col min="5" max="5" width="12.140625" style="105" customWidth="1"/>
    <col min="6" max="6" width="11.5703125" style="53" customWidth="1"/>
    <col min="7" max="7" width="12.140625" style="53" bestFit="1" customWidth="1"/>
    <col min="8" max="8" width="11" style="53" bestFit="1" customWidth="1"/>
    <col min="9" max="9" width="11.7109375" style="53" bestFit="1" customWidth="1"/>
    <col min="10" max="10" width="12.140625" style="53" bestFit="1" customWidth="1"/>
    <col min="11" max="11" width="11.7109375" style="53" bestFit="1" customWidth="1"/>
    <col min="12" max="12" width="11.140625" style="53" bestFit="1" customWidth="1"/>
    <col min="13" max="13" width="11.7109375" style="53" bestFit="1" customWidth="1"/>
    <col min="14" max="14" width="11.5703125" style="53" bestFit="1" customWidth="1"/>
    <col min="15" max="15" width="10.140625" style="53" bestFit="1" customWidth="1"/>
    <col min="16" max="16" width="9.7109375" style="53" bestFit="1" customWidth="1"/>
    <col min="17" max="17" width="9.5703125" style="53" bestFit="1" customWidth="1"/>
    <col min="18" max="18" width="15.140625" style="67" bestFit="1" customWidth="1"/>
    <col min="19" max="19" width="16.140625" style="67" bestFit="1" customWidth="1"/>
    <col min="20" max="16384" width="9.140625" style="53"/>
  </cols>
  <sheetData>
    <row r="1" spans="1:19" ht="15.75">
      <c r="A1" s="104">
        <f>Summary!B2</f>
        <v>0</v>
      </c>
      <c r="B1" s="52" t="s">
        <v>79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05"/>
      <c r="S1" s="105"/>
    </row>
    <row r="2" spans="1:19" ht="16.5" thickBot="1">
      <c r="F2" s="55" t="s">
        <v>52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06" t="s">
        <v>25</v>
      </c>
      <c r="S2" s="105" t="s">
        <v>53</v>
      </c>
    </row>
    <row r="3" spans="1:19" s="58" customFormat="1" ht="15.75">
      <c r="A3" s="57" t="s">
        <v>28</v>
      </c>
      <c r="B3" s="58" t="s">
        <v>27</v>
      </c>
      <c r="C3" s="57" t="s">
        <v>9</v>
      </c>
      <c r="D3" s="106" t="s">
        <v>18</v>
      </c>
      <c r="E3" s="106" t="s">
        <v>5</v>
      </c>
      <c r="F3" s="59" t="s">
        <v>20</v>
      </c>
      <c r="G3" s="59" t="s">
        <v>10</v>
      </c>
      <c r="H3" s="59" t="s">
        <v>11</v>
      </c>
      <c r="I3" s="59" t="s">
        <v>12</v>
      </c>
      <c r="J3" s="60" t="s">
        <v>13</v>
      </c>
      <c r="K3" s="59" t="s">
        <v>14</v>
      </c>
      <c r="L3" s="59" t="s">
        <v>15</v>
      </c>
      <c r="M3" s="59" t="s">
        <v>19</v>
      </c>
      <c r="N3" s="59" t="s">
        <v>22</v>
      </c>
      <c r="O3" s="59" t="s">
        <v>21</v>
      </c>
      <c r="P3" s="59" t="s">
        <v>23</v>
      </c>
      <c r="Q3" s="59" t="s">
        <v>24</v>
      </c>
      <c r="R3" s="106" t="s">
        <v>37</v>
      </c>
      <c r="S3" s="106" t="s">
        <v>16</v>
      </c>
    </row>
    <row r="4" spans="1:19">
      <c r="R4" s="105"/>
      <c r="S4" s="105"/>
    </row>
    <row r="5" spans="1:19" ht="15.75">
      <c r="A5" s="61" t="s">
        <v>35</v>
      </c>
      <c r="B5" s="62"/>
      <c r="C5" s="62"/>
      <c r="R5" s="105"/>
      <c r="S5" s="105"/>
    </row>
    <row r="6" spans="1:19" ht="15.75">
      <c r="A6" s="62"/>
      <c r="B6" s="62"/>
      <c r="C6" s="62"/>
      <c r="R6" s="105"/>
      <c r="S6" s="105"/>
    </row>
    <row r="7" spans="1:19">
      <c r="A7" s="63"/>
      <c r="B7" s="64"/>
      <c r="C7" s="64">
        <v>0</v>
      </c>
      <c r="D7" s="105">
        <f>C7*0.08</f>
        <v>0</v>
      </c>
      <c r="E7" s="105">
        <f t="shared" ref="E7:E18" si="0">D7+C7</f>
        <v>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5">
        <f t="shared" ref="R7:R18" si="1">SUM(F7:Q7)</f>
        <v>0</v>
      </c>
      <c r="S7" s="105">
        <f>+E7-R7</f>
        <v>0</v>
      </c>
    </row>
    <row r="8" spans="1:19">
      <c r="A8" s="63"/>
      <c r="B8" s="64"/>
      <c r="C8" s="64">
        <v>0</v>
      </c>
      <c r="D8" s="105">
        <f t="shared" ref="D8:D14" si="2">C8*0.08</f>
        <v>0</v>
      </c>
      <c r="E8" s="105">
        <f t="shared" si="0"/>
        <v>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105">
        <f t="shared" si="1"/>
        <v>0</v>
      </c>
      <c r="S8" s="105">
        <f t="shared" ref="S8:S18" si="3">+E8-R8</f>
        <v>0</v>
      </c>
    </row>
    <row r="9" spans="1:19">
      <c r="A9" s="63"/>
      <c r="B9" s="64"/>
      <c r="C9" s="64">
        <v>0</v>
      </c>
      <c r="D9" s="105">
        <f t="shared" si="2"/>
        <v>0</v>
      </c>
      <c r="E9" s="105">
        <f t="shared" si="0"/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105">
        <f t="shared" si="1"/>
        <v>0</v>
      </c>
      <c r="S9" s="105">
        <f t="shared" si="3"/>
        <v>0</v>
      </c>
    </row>
    <row r="10" spans="1:19">
      <c r="A10" s="63"/>
      <c r="B10" s="64"/>
      <c r="C10" s="64">
        <v>0</v>
      </c>
      <c r="D10" s="105">
        <f t="shared" si="2"/>
        <v>0</v>
      </c>
      <c r="E10" s="105">
        <f t="shared" si="0"/>
        <v>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105">
        <f t="shared" si="1"/>
        <v>0</v>
      </c>
      <c r="S10" s="105">
        <f t="shared" si="3"/>
        <v>0</v>
      </c>
    </row>
    <row r="11" spans="1:19">
      <c r="A11" s="63"/>
      <c r="B11" s="64"/>
      <c r="C11" s="64">
        <v>0</v>
      </c>
      <c r="D11" s="105">
        <f t="shared" si="2"/>
        <v>0</v>
      </c>
      <c r="E11" s="105">
        <f t="shared" si="0"/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105">
        <f t="shared" si="1"/>
        <v>0</v>
      </c>
      <c r="S11" s="105">
        <f t="shared" si="3"/>
        <v>0</v>
      </c>
    </row>
    <row r="12" spans="1:19">
      <c r="A12" s="63"/>
      <c r="B12" s="64"/>
      <c r="C12" s="64">
        <v>0</v>
      </c>
      <c r="D12" s="105">
        <f t="shared" si="2"/>
        <v>0</v>
      </c>
      <c r="E12" s="105">
        <f t="shared" si="0"/>
        <v>0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105">
        <f t="shared" si="1"/>
        <v>0</v>
      </c>
      <c r="S12" s="105">
        <f t="shared" si="3"/>
        <v>0</v>
      </c>
    </row>
    <row r="13" spans="1:19">
      <c r="A13" s="63"/>
      <c r="B13" s="64"/>
      <c r="C13" s="64">
        <v>0</v>
      </c>
      <c r="D13" s="105">
        <f t="shared" si="2"/>
        <v>0</v>
      </c>
      <c r="E13" s="105">
        <f t="shared" si="0"/>
        <v>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05">
        <f t="shared" si="1"/>
        <v>0</v>
      </c>
      <c r="S13" s="105">
        <f t="shared" si="3"/>
        <v>0</v>
      </c>
    </row>
    <row r="14" spans="1:19">
      <c r="A14" s="65"/>
      <c r="B14" s="64"/>
      <c r="C14" s="64">
        <v>0</v>
      </c>
      <c r="D14" s="105">
        <f t="shared" si="2"/>
        <v>0</v>
      </c>
      <c r="E14" s="105">
        <f t="shared" si="0"/>
        <v>0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105">
        <f t="shared" si="1"/>
        <v>0</v>
      </c>
      <c r="S14" s="105">
        <f t="shared" si="3"/>
        <v>0</v>
      </c>
    </row>
    <row r="15" spans="1:19">
      <c r="A15" s="65"/>
      <c r="B15" s="64"/>
      <c r="C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105"/>
      <c r="S15" s="105"/>
    </row>
    <row r="16" spans="1:19">
      <c r="A16" s="65"/>
      <c r="B16" s="64"/>
      <c r="C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105"/>
      <c r="S16" s="105"/>
    </row>
    <row r="17" spans="1:20" ht="15.75">
      <c r="A17" s="84" t="s">
        <v>36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105"/>
      <c r="S17" s="105"/>
    </row>
    <row r="18" spans="1:20">
      <c r="A18" s="64"/>
      <c r="B18" s="64"/>
      <c r="C18" s="64">
        <v>0</v>
      </c>
      <c r="D18" s="105">
        <v>0</v>
      </c>
      <c r="E18" s="105">
        <f t="shared" si="0"/>
        <v>0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05">
        <f t="shared" si="1"/>
        <v>0</v>
      </c>
      <c r="S18" s="105">
        <f t="shared" si="3"/>
        <v>0</v>
      </c>
    </row>
    <row r="19" spans="1:20">
      <c r="A19" s="66"/>
      <c r="B19" s="66"/>
      <c r="C19" s="66"/>
      <c r="D19" s="107"/>
      <c r="E19" s="10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107"/>
      <c r="S19" s="107"/>
    </row>
    <row r="20" spans="1:20">
      <c r="A20" s="67" t="s">
        <v>33</v>
      </c>
      <c r="C20" s="105">
        <f t="shared" ref="C20:S20" si="4">SUBTOTAL(9,C7:C19)</f>
        <v>0</v>
      </c>
      <c r="D20" s="105">
        <f t="shared" si="4"/>
        <v>0</v>
      </c>
      <c r="E20" s="105">
        <f t="shared" si="4"/>
        <v>0</v>
      </c>
      <c r="F20" s="105">
        <f t="shared" si="4"/>
        <v>0</v>
      </c>
      <c r="G20" s="105">
        <f t="shared" si="4"/>
        <v>0</v>
      </c>
      <c r="H20" s="105">
        <f t="shared" si="4"/>
        <v>0</v>
      </c>
      <c r="I20" s="105">
        <f t="shared" si="4"/>
        <v>0</v>
      </c>
      <c r="J20" s="105">
        <f t="shared" si="4"/>
        <v>0</v>
      </c>
      <c r="K20" s="105">
        <f t="shared" si="4"/>
        <v>0</v>
      </c>
      <c r="L20" s="105">
        <f t="shared" si="4"/>
        <v>0</v>
      </c>
      <c r="M20" s="105">
        <f t="shared" si="4"/>
        <v>0</v>
      </c>
      <c r="N20" s="105">
        <f t="shared" si="4"/>
        <v>0</v>
      </c>
      <c r="O20" s="105">
        <f t="shared" si="4"/>
        <v>0</v>
      </c>
      <c r="P20" s="105">
        <f t="shared" si="4"/>
        <v>0</v>
      </c>
      <c r="Q20" s="105">
        <f t="shared" si="4"/>
        <v>0</v>
      </c>
      <c r="R20" s="105">
        <f t="shared" si="4"/>
        <v>0</v>
      </c>
      <c r="S20" s="105">
        <f t="shared" si="4"/>
        <v>0</v>
      </c>
    </row>
    <row r="21" spans="1:20" ht="15.75">
      <c r="B21" s="62"/>
      <c r="C21" s="62"/>
      <c r="R21" s="105"/>
      <c r="S21" s="105"/>
    </row>
    <row r="22" spans="1:20">
      <c r="R22" s="105"/>
      <c r="S22" s="105"/>
    </row>
    <row r="23" spans="1:20">
      <c r="R23" s="105"/>
      <c r="S23" s="105"/>
    </row>
    <row r="24" spans="1:20">
      <c r="R24" s="105"/>
      <c r="S24" s="105"/>
    </row>
    <row r="25" spans="1:20" ht="14.25" customHeight="1">
      <c r="A25" s="68" t="s">
        <v>30</v>
      </c>
      <c r="B25" s="62"/>
      <c r="C25" s="62"/>
      <c r="R25" s="105"/>
      <c r="S25" s="105"/>
    </row>
    <row r="26" spans="1:20">
      <c r="A26" s="69"/>
      <c r="F26" s="67"/>
      <c r="R26" s="105"/>
      <c r="S26" s="105"/>
    </row>
    <row r="27" spans="1:20">
      <c r="A27" s="64"/>
      <c r="B27" s="64"/>
      <c r="C27" s="64">
        <v>0</v>
      </c>
      <c r="D27" s="105">
        <v>0</v>
      </c>
      <c r="E27" s="105">
        <f t="shared" ref="E27:E28" si="5">D27+C27</f>
        <v>0</v>
      </c>
      <c r="F27" s="70"/>
      <c r="G27" s="70"/>
      <c r="H27" s="70"/>
      <c r="I27" s="70"/>
      <c r="J27" s="70"/>
      <c r="K27" s="64"/>
      <c r="L27" s="64"/>
      <c r="M27" s="64"/>
      <c r="N27" s="64"/>
      <c r="O27" s="64"/>
      <c r="P27" s="64"/>
      <c r="Q27" s="64"/>
      <c r="R27" s="105">
        <f t="shared" ref="R27:R32" si="6">SUM(F27:Q27)</f>
        <v>0</v>
      </c>
      <c r="S27" s="105">
        <f t="shared" ref="S27:S32" si="7">+E27-R27</f>
        <v>0</v>
      </c>
    </row>
    <row r="28" spans="1:20">
      <c r="A28" s="71"/>
      <c r="B28" s="64"/>
      <c r="C28" s="64">
        <v>0</v>
      </c>
      <c r="D28" s="105">
        <v>0</v>
      </c>
      <c r="E28" s="105">
        <f t="shared" si="5"/>
        <v>0</v>
      </c>
      <c r="F28" s="70"/>
      <c r="G28" s="70"/>
      <c r="H28" s="70"/>
      <c r="I28" s="70"/>
      <c r="J28" s="70"/>
      <c r="K28" s="64"/>
      <c r="L28" s="64"/>
      <c r="M28" s="64"/>
      <c r="N28" s="64"/>
      <c r="O28" s="64"/>
      <c r="P28" s="64"/>
      <c r="Q28" s="64"/>
      <c r="R28" s="105">
        <f t="shared" si="6"/>
        <v>0</v>
      </c>
      <c r="S28" s="105">
        <f t="shared" si="7"/>
        <v>0</v>
      </c>
    </row>
    <row r="29" spans="1:20" s="76" customFormat="1">
      <c r="A29" s="72"/>
      <c r="B29" s="73"/>
      <c r="C29" s="73">
        <v>0</v>
      </c>
      <c r="D29" s="105">
        <v>0</v>
      </c>
      <c r="E29" s="105">
        <f t="shared" ref="E29:E31" si="8">D29+C29</f>
        <v>0</v>
      </c>
      <c r="F29" s="70"/>
      <c r="G29" s="70"/>
      <c r="H29" s="70"/>
      <c r="I29" s="70"/>
      <c r="J29" s="70"/>
      <c r="K29" s="74"/>
      <c r="L29" s="74"/>
      <c r="M29" s="64"/>
      <c r="N29" s="64"/>
      <c r="O29" s="64"/>
      <c r="P29" s="74"/>
      <c r="Q29" s="74"/>
      <c r="R29" s="105">
        <f t="shared" si="6"/>
        <v>0</v>
      </c>
      <c r="S29" s="105">
        <f t="shared" si="7"/>
        <v>0</v>
      </c>
      <c r="T29" s="75"/>
    </row>
    <row r="30" spans="1:20" s="76" customFormat="1">
      <c r="A30" s="72"/>
      <c r="B30" s="73"/>
      <c r="C30" s="73">
        <v>0</v>
      </c>
      <c r="D30" s="105">
        <v>0</v>
      </c>
      <c r="E30" s="105">
        <f t="shared" si="8"/>
        <v>0</v>
      </c>
      <c r="F30" s="70"/>
      <c r="G30" s="70"/>
      <c r="H30" s="70"/>
      <c r="I30" s="70"/>
      <c r="J30" s="70"/>
      <c r="K30" s="74"/>
      <c r="L30" s="74"/>
      <c r="M30" s="64"/>
      <c r="N30" s="64"/>
      <c r="O30" s="64"/>
      <c r="P30" s="74"/>
      <c r="Q30" s="74"/>
      <c r="R30" s="105">
        <f t="shared" si="6"/>
        <v>0</v>
      </c>
      <c r="S30" s="105">
        <f t="shared" si="7"/>
        <v>0</v>
      </c>
      <c r="T30" s="75"/>
    </row>
    <row r="31" spans="1:20" s="76" customFormat="1">
      <c r="A31" s="72"/>
      <c r="B31" s="73"/>
      <c r="C31" s="73">
        <v>0</v>
      </c>
      <c r="D31" s="105">
        <v>0</v>
      </c>
      <c r="E31" s="105">
        <f t="shared" si="8"/>
        <v>0</v>
      </c>
      <c r="F31" s="70"/>
      <c r="G31" s="70"/>
      <c r="H31" s="70"/>
      <c r="I31" s="70"/>
      <c r="J31" s="70"/>
      <c r="K31" s="74"/>
      <c r="L31" s="74"/>
      <c r="M31" s="64"/>
      <c r="N31" s="64"/>
      <c r="O31" s="64"/>
      <c r="P31" s="74"/>
      <c r="Q31" s="74"/>
      <c r="R31" s="105">
        <f t="shared" si="6"/>
        <v>0</v>
      </c>
      <c r="S31" s="105">
        <f t="shared" si="7"/>
        <v>0</v>
      </c>
      <c r="T31" s="75"/>
    </row>
    <row r="32" spans="1:20" s="76" customFormat="1">
      <c r="A32" s="72"/>
      <c r="B32" s="73"/>
      <c r="C32" s="73">
        <v>0</v>
      </c>
      <c r="D32" s="105">
        <v>0</v>
      </c>
      <c r="E32" s="105">
        <f t="shared" ref="E32" si="9">D32+C32</f>
        <v>0</v>
      </c>
      <c r="F32" s="70"/>
      <c r="G32" s="70"/>
      <c r="H32" s="70"/>
      <c r="I32" s="70"/>
      <c r="J32" s="70"/>
      <c r="K32" s="74"/>
      <c r="L32" s="74"/>
      <c r="M32" s="64"/>
      <c r="N32" s="64"/>
      <c r="O32" s="64"/>
      <c r="P32" s="74"/>
      <c r="Q32" s="74"/>
      <c r="R32" s="105">
        <f t="shared" si="6"/>
        <v>0</v>
      </c>
      <c r="S32" s="105">
        <f t="shared" si="7"/>
        <v>0</v>
      </c>
      <c r="T32" s="75"/>
    </row>
    <row r="33" spans="1:20" s="76" customFormat="1">
      <c r="A33" s="72"/>
      <c r="B33" s="73"/>
      <c r="C33" s="73"/>
      <c r="D33" s="105"/>
      <c r="E33" s="105"/>
      <c r="F33" s="73"/>
      <c r="G33" s="64"/>
      <c r="H33" s="74"/>
      <c r="I33" s="74"/>
      <c r="J33" s="74"/>
      <c r="K33" s="74"/>
      <c r="L33" s="74"/>
      <c r="M33" s="64"/>
      <c r="N33" s="64"/>
      <c r="O33" s="64"/>
      <c r="P33" s="74"/>
      <c r="Q33" s="74"/>
      <c r="R33" s="105"/>
      <c r="S33" s="105"/>
      <c r="T33" s="75"/>
    </row>
    <row r="34" spans="1:20" s="76" customFormat="1">
      <c r="A34" s="77"/>
      <c r="B34" s="73"/>
      <c r="C34" s="73"/>
      <c r="D34" s="105"/>
      <c r="E34" s="105"/>
      <c r="F34" s="73"/>
      <c r="G34" s="78"/>
      <c r="H34" s="73"/>
      <c r="I34" s="78"/>
      <c r="J34" s="78"/>
      <c r="K34" s="78"/>
      <c r="L34" s="78"/>
      <c r="M34" s="64"/>
      <c r="N34" s="64"/>
      <c r="O34" s="64"/>
      <c r="P34" s="78"/>
      <c r="Q34" s="78"/>
      <c r="R34" s="105"/>
      <c r="S34" s="105"/>
    </row>
    <row r="35" spans="1:20">
      <c r="A35" s="79"/>
      <c r="B35" s="79"/>
      <c r="C35" s="79"/>
      <c r="D35" s="107"/>
      <c r="E35" s="107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107"/>
      <c r="S35" s="107"/>
    </row>
    <row r="36" spans="1:20">
      <c r="A36" s="67" t="s">
        <v>32</v>
      </c>
      <c r="C36" s="105">
        <f t="shared" ref="C36:S36" si="10">SUBTOTAL(9,C26:C35)</f>
        <v>0</v>
      </c>
      <c r="D36" s="105">
        <f t="shared" si="10"/>
        <v>0</v>
      </c>
      <c r="E36" s="105">
        <f t="shared" si="10"/>
        <v>0</v>
      </c>
      <c r="F36" s="105">
        <f t="shared" si="10"/>
        <v>0</v>
      </c>
      <c r="G36" s="105">
        <f t="shared" si="10"/>
        <v>0</v>
      </c>
      <c r="H36" s="105">
        <f t="shared" si="10"/>
        <v>0</v>
      </c>
      <c r="I36" s="105">
        <f t="shared" si="10"/>
        <v>0</v>
      </c>
      <c r="J36" s="105">
        <f t="shared" si="10"/>
        <v>0</v>
      </c>
      <c r="K36" s="105">
        <f t="shared" si="10"/>
        <v>0</v>
      </c>
      <c r="L36" s="105">
        <f t="shared" si="10"/>
        <v>0</v>
      </c>
      <c r="M36" s="105">
        <f t="shared" si="10"/>
        <v>0</v>
      </c>
      <c r="N36" s="105">
        <f t="shared" si="10"/>
        <v>0</v>
      </c>
      <c r="O36" s="105">
        <f t="shared" si="10"/>
        <v>0</v>
      </c>
      <c r="P36" s="105">
        <f t="shared" si="10"/>
        <v>0</v>
      </c>
      <c r="Q36" s="105">
        <f t="shared" si="10"/>
        <v>0</v>
      </c>
      <c r="R36" s="105">
        <f t="shared" si="10"/>
        <v>0</v>
      </c>
      <c r="S36" s="105">
        <f t="shared" si="10"/>
        <v>0</v>
      </c>
    </row>
    <row r="37" spans="1:20" ht="15.75">
      <c r="B37" s="62"/>
      <c r="C37" s="62"/>
      <c r="R37" s="105"/>
      <c r="S37" s="105"/>
    </row>
    <row r="38" spans="1:20" ht="15.75">
      <c r="B38" s="62"/>
      <c r="R38" s="105"/>
      <c r="S38" s="105"/>
    </row>
    <row r="39" spans="1:20" ht="15.75">
      <c r="B39" s="62"/>
      <c r="R39" s="105"/>
      <c r="S39" s="105"/>
    </row>
    <row r="40" spans="1:20" ht="15.75">
      <c r="B40" s="62"/>
      <c r="R40" s="105"/>
      <c r="S40" s="105"/>
    </row>
    <row r="41" spans="1:20">
      <c r="R41" s="105"/>
      <c r="S41" s="105"/>
    </row>
    <row r="42" spans="1:20" ht="15.75">
      <c r="A42" s="80" t="s">
        <v>31</v>
      </c>
      <c r="B42" s="62"/>
      <c r="C42" s="62"/>
      <c r="F42" s="67"/>
      <c r="R42" s="105"/>
      <c r="S42" s="105"/>
    </row>
    <row r="43" spans="1:20">
      <c r="A43" s="64"/>
      <c r="B43" s="64"/>
      <c r="C43" s="64">
        <v>0</v>
      </c>
      <c r="D43" s="105">
        <v>0</v>
      </c>
      <c r="E43" s="105">
        <f t="shared" ref="E43:E44" si="11">D43+C43</f>
        <v>0</v>
      </c>
      <c r="F43" s="73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105">
        <f t="shared" ref="R43:R44" si="12">SUM(F43:Q43)</f>
        <v>0</v>
      </c>
      <c r="S43" s="105">
        <f t="shared" ref="S43:S44" si="13">+E43-R43</f>
        <v>0</v>
      </c>
    </row>
    <row r="44" spans="1:20">
      <c r="A44" s="64"/>
      <c r="B44" s="64"/>
      <c r="C44" s="64">
        <v>0</v>
      </c>
      <c r="D44" s="105">
        <v>0</v>
      </c>
      <c r="E44" s="105">
        <f t="shared" si="11"/>
        <v>0</v>
      </c>
      <c r="F44" s="73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05">
        <f t="shared" si="12"/>
        <v>0</v>
      </c>
      <c r="S44" s="105">
        <f t="shared" si="13"/>
        <v>0</v>
      </c>
    </row>
    <row r="45" spans="1:20">
      <c r="A45" s="81"/>
      <c r="B45" s="82"/>
      <c r="C45" s="82"/>
      <c r="D45" s="107"/>
      <c r="E45" s="107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107"/>
      <c r="S45" s="107"/>
    </row>
    <row r="46" spans="1:20">
      <c r="A46" s="53" t="s">
        <v>34</v>
      </c>
      <c r="C46" s="105">
        <f t="shared" ref="C46:S46" si="14">SUBTOTAL(9,C43:C45)</f>
        <v>0</v>
      </c>
      <c r="D46" s="105">
        <f t="shared" si="14"/>
        <v>0</v>
      </c>
      <c r="E46" s="105">
        <f t="shared" si="14"/>
        <v>0</v>
      </c>
      <c r="F46" s="105">
        <f t="shared" si="14"/>
        <v>0</v>
      </c>
      <c r="G46" s="105">
        <f t="shared" si="14"/>
        <v>0</v>
      </c>
      <c r="H46" s="105">
        <f t="shared" si="14"/>
        <v>0</v>
      </c>
      <c r="I46" s="105">
        <f t="shared" si="14"/>
        <v>0</v>
      </c>
      <c r="J46" s="105">
        <f t="shared" si="14"/>
        <v>0</v>
      </c>
      <c r="K46" s="105">
        <f t="shared" si="14"/>
        <v>0</v>
      </c>
      <c r="L46" s="105">
        <f t="shared" si="14"/>
        <v>0</v>
      </c>
      <c r="M46" s="105">
        <f t="shared" si="14"/>
        <v>0</v>
      </c>
      <c r="N46" s="105">
        <f t="shared" si="14"/>
        <v>0</v>
      </c>
      <c r="O46" s="105">
        <f t="shared" si="14"/>
        <v>0</v>
      </c>
      <c r="P46" s="105">
        <f t="shared" si="14"/>
        <v>0</v>
      </c>
      <c r="Q46" s="105">
        <f t="shared" si="14"/>
        <v>0</v>
      </c>
      <c r="R46" s="105">
        <f t="shared" si="14"/>
        <v>0</v>
      </c>
      <c r="S46" s="105">
        <f t="shared" si="14"/>
        <v>0</v>
      </c>
    </row>
    <row r="47" spans="1:20" ht="15.75">
      <c r="B47" s="62"/>
      <c r="C47" s="62"/>
      <c r="R47" s="105"/>
      <c r="S47" s="105"/>
    </row>
    <row r="48" spans="1:20">
      <c r="R48" s="105"/>
      <c r="S48" s="105"/>
    </row>
    <row r="49" spans="1:19">
      <c r="R49" s="105"/>
      <c r="S49" s="105"/>
    </row>
    <row r="50" spans="1:19" ht="15.75" thickBot="1">
      <c r="A50" s="83"/>
      <c r="B50" s="83"/>
      <c r="C50" s="83"/>
      <c r="D50" s="108"/>
      <c r="E50" s="108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108"/>
      <c r="S50" s="108"/>
    </row>
    <row r="51" spans="1:19">
      <c r="R51" s="105"/>
      <c r="S51" s="105"/>
    </row>
    <row r="52" spans="1:19" ht="16.5" thickBot="1">
      <c r="A52" s="62" t="s">
        <v>17</v>
      </c>
      <c r="C52" s="109">
        <f t="shared" ref="C52:S52" si="15">SUBTOTAL(9,C7:C50)</f>
        <v>0</v>
      </c>
      <c r="D52" s="109">
        <f t="shared" si="15"/>
        <v>0</v>
      </c>
      <c r="E52" s="109">
        <f>SUBTOTAL(9,E7:E50)</f>
        <v>0</v>
      </c>
      <c r="F52" s="109">
        <f t="shared" si="15"/>
        <v>0</v>
      </c>
      <c r="G52" s="109">
        <f t="shared" si="15"/>
        <v>0</v>
      </c>
      <c r="H52" s="109">
        <f t="shared" si="15"/>
        <v>0</v>
      </c>
      <c r="I52" s="109">
        <f t="shared" si="15"/>
        <v>0</v>
      </c>
      <c r="J52" s="109">
        <f t="shared" si="15"/>
        <v>0</v>
      </c>
      <c r="K52" s="109">
        <f t="shared" si="15"/>
        <v>0</v>
      </c>
      <c r="L52" s="109">
        <f t="shared" si="15"/>
        <v>0</v>
      </c>
      <c r="M52" s="109">
        <f t="shared" si="15"/>
        <v>0</v>
      </c>
      <c r="N52" s="109">
        <f t="shared" si="15"/>
        <v>0</v>
      </c>
      <c r="O52" s="109">
        <f t="shared" si="15"/>
        <v>0</v>
      </c>
      <c r="P52" s="109">
        <f t="shared" si="15"/>
        <v>0</v>
      </c>
      <c r="Q52" s="109">
        <f t="shared" si="15"/>
        <v>0</v>
      </c>
      <c r="R52" s="109">
        <f t="shared" si="15"/>
        <v>0</v>
      </c>
      <c r="S52" s="109">
        <f t="shared" si="15"/>
        <v>0</v>
      </c>
    </row>
    <row r="53" spans="1:19" ht="15.75" thickTop="1"/>
  </sheetData>
  <sheetProtection insertRows="0" deleteRows="0"/>
  <printOptions horizontalCentered="1"/>
  <pageMargins left="0.5" right="0.5" top="0.5" bottom="0.58699999999999997" header="0.5" footer="0.5"/>
  <pageSetup paperSize="9" scale="57" orientation="landscape" r:id="rId1"/>
  <headerFooter alignWithMargins="0">
    <oddHeader>&amp;C&amp;R&amp;D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75" zoomScaleNormal="75" workbookViewId="0">
      <pane xSplit="4" ySplit="5" topLeftCell="H6" activePane="bottomRight" state="frozen"/>
      <selection pane="topRight" activeCell="C1" sqref="C1"/>
      <selection pane="bottomLeft" activeCell="A10" sqref="A10"/>
      <selection pane="bottomRight" activeCell="L44" sqref="L44"/>
    </sheetView>
  </sheetViews>
  <sheetFormatPr defaultRowHeight="15"/>
  <cols>
    <col min="1" max="1" width="64" style="75" customWidth="1"/>
    <col min="2" max="2" width="15.85546875" style="75" customWidth="1"/>
    <col min="3" max="3" width="7.5703125" style="75" customWidth="1"/>
    <col min="4" max="4" width="15.42578125" style="75" customWidth="1"/>
    <col min="5" max="5" width="12.140625" style="75" customWidth="1"/>
    <col min="6" max="6" width="12.140625" style="75" bestFit="1" customWidth="1"/>
    <col min="7" max="7" width="12.5703125" style="75" customWidth="1"/>
    <col min="8" max="8" width="11.85546875" style="75" bestFit="1" customWidth="1"/>
    <col min="9" max="9" width="12.5703125" style="75" bestFit="1" customWidth="1"/>
    <col min="10" max="10" width="12.5703125" style="75" customWidth="1"/>
    <col min="11" max="11" width="10.7109375" style="75" bestFit="1" customWidth="1"/>
    <col min="12" max="12" width="11.140625" style="75" customWidth="1"/>
    <col min="13" max="13" width="9.85546875" style="75" bestFit="1" customWidth="1"/>
    <col min="14" max="16" width="9.5703125" style="75" bestFit="1" customWidth="1"/>
    <col min="17" max="17" width="12.85546875" style="96" customWidth="1"/>
    <col min="18" max="18" width="17.5703125" style="96" customWidth="1"/>
    <col min="19" max="16384" width="9.140625" style="75"/>
  </cols>
  <sheetData>
    <row r="1" spans="1:18">
      <c r="A1" s="87">
        <f>+Summary!B2</f>
        <v>0</v>
      </c>
      <c r="Q1" s="110"/>
      <c r="R1" s="110"/>
    </row>
    <row r="2" spans="1:18">
      <c r="A2" s="88">
        <f>+Summary!B4</f>
        <v>0</v>
      </c>
      <c r="B2" s="89"/>
      <c r="C2" s="90"/>
      <c r="Q2" s="110"/>
      <c r="R2" s="110"/>
    </row>
    <row r="3" spans="1:18" ht="15.75">
      <c r="A3" s="91" t="s">
        <v>77</v>
      </c>
      <c r="Q3" s="110"/>
      <c r="R3" s="110"/>
    </row>
    <row r="4" spans="1:18" ht="15.75">
      <c r="A4" s="91"/>
      <c r="Q4" s="110"/>
      <c r="R4" s="110"/>
    </row>
    <row r="5" spans="1:18" ht="14.25" customHeight="1"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111"/>
      <c r="R5" s="110"/>
    </row>
    <row r="6" spans="1:18" hidden="1">
      <c r="Q6" s="110"/>
      <c r="R6" s="110"/>
    </row>
    <row r="7" spans="1:18" hidden="1">
      <c r="Q7" s="110"/>
      <c r="R7" s="110"/>
    </row>
    <row r="8" spans="1:18" hidden="1">
      <c r="Q8" s="110"/>
      <c r="R8" s="110"/>
    </row>
    <row r="9" spans="1:18" ht="30.75">
      <c r="D9" s="93" t="s">
        <v>78</v>
      </c>
      <c r="E9" s="94" t="s">
        <v>20</v>
      </c>
      <c r="F9" s="94" t="s">
        <v>10</v>
      </c>
      <c r="G9" s="94" t="s">
        <v>11</v>
      </c>
      <c r="H9" s="94" t="s">
        <v>12</v>
      </c>
      <c r="I9" s="95" t="s">
        <v>13</v>
      </c>
      <c r="J9" s="94" t="s">
        <v>14</v>
      </c>
      <c r="K9" s="94" t="s">
        <v>15</v>
      </c>
      <c r="L9" s="94" t="s">
        <v>19</v>
      </c>
      <c r="M9" s="94" t="s">
        <v>22</v>
      </c>
      <c r="N9" s="94" t="s">
        <v>21</v>
      </c>
      <c r="O9" s="94" t="s">
        <v>23</v>
      </c>
      <c r="P9" s="94" t="s">
        <v>24</v>
      </c>
      <c r="Q9" s="112" t="s">
        <v>5</v>
      </c>
      <c r="R9" s="113" t="s">
        <v>51</v>
      </c>
    </row>
    <row r="10" spans="1:18" ht="15.75">
      <c r="A10" s="96" t="s">
        <v>50</v>
      </c>
      <c r="B10" s="97" t="s">
        <v>48</v>
      </c>
      <c r="D10" s="103" t="s">
        <v>80</v>
      </c>
      <c r="E10" s="59"/>
      <c r="F10" s="59"/>
      <c r="G10" s="59"/>
      <c r="H10" s="59"/>
      <c r="I10" s="60"/>
      <c r="J10" s="59"/>
      <c r="K10" s="59"/>
      <c r="L10" s="59"/>
      <c r="M10" s="59"/>
      <c r="N10" s="59"/>
      <c r="O10" s="59"/>
      <c r="P10" s="59"/>
      <c r="Q10" s="114"/>
      <c r="R10" s="115"/>
    </row>
    <row r="11" spans="1:18">
      <c r="A11" s="96"/>
      <c r="B11" s="98" t="s">
        <v>43</v>
      </c>
      <c r="Q11" s="110"/>
      <c r="R11" s="110"/>
    </row>
    <row r="12" spans="1:18" hidden="1">
      <c r="Q12" s="110"/>
      <c r="R12" s="110"/>
    </row>
    <row r="13" spans="1:18" hidden="1">
      <c r="D13" s="96"/>
      <c r="Q13" s="110"/>
      <c r="R13" s="110"/>
    </row>
    <row r="14" spans="1:18">
      <c r="Q14" s="110"/>
      <c r="R14" s="110"/>
    </row>
    <row r="15" spans="1:18">
      <c r="A15" s="75" t="s">
        <v>67</v>
      </c>
      <c r="B15" s="75">
        <v>0</v>
      </c>
      <c r="D15" s="75">
        <v>0</v>
      </c>
      <c r="Q15" s="110">
        <f>SUM(E15:P15)</f>
        <v>0</v>
      </c>
      <c r="R15" s="110">
        <f>+D15-Q15</f>
        <v>0</v>
      </c>
    </row>
    <row r="16" spans="1:18">
      <c r="A16" s="75" t="s">
        <v>68</v>
      </c>
      <c r="B16" s="75">
        <v>0</v>
      </c>
      <c r="C16" s="75" t="s">
        <v>6</v>
      </c>
      <c r="D16" s="75">
        <v>0</v>
      </c>
      <c r="Q16" s="110">
        <f>SUM(E16:P16)</f>
        <v>0</v>
      </c>
      <c r="R16" s="110">
        <f>+D16-Q16</f>
        <v>0</v>
      </c>
    </row>
    <row r="17" spans="1:18">
      <c r="Q17" s="110"/>
      <c r="R17" s="110"/>
    </row>
    <row r="18" spans="1:18">
      <c r="Q18" s="110"/>
      <c r="R18" s="110"/>
    </row>
    <row r="19" spans="1:18">
      <c r="A19" s="75" t="s">
        <v>69</v>
      </c>
      <c r="B19" s="75">
        <v>0</v>
      </c>
      <c r="D19" s="75">
        <v>0</v>
      </c>
      <c r="Q19" s="110">
        <f t="shared" ref="Q19:Q30" si="0">SUM(E19:P19)</f>
        <v>0</v>
      </c>
      <c r="R19" s="110">
        <f>+D19-Q19</f>
        <v>0</v>
      </c>
    </row>
    <row r="20" spans="1:18">
      <c r="A20" s="75" t="s">
        <v>70</v>
      </c>
      <c r="B20" s="75">
        <v>0</v>
      </c>
      <c r="D20" s="75">
        <v>0</v>
      </c>
      <c r="Q20" s="110">
        <f t="shared" si="0"/>
        <v>0</v>
      </c>
      <c r="R20" s="110">
        <f>+D20-Q20</f>
        <v>0</v>
      </c>
    </row>
    <row r="21" spans="1:18">
      <c r="Q21" s="110"/>
      <c r="R21" s="110"/>
    </row>
    <row r="22" spans="1:18">
      <c r="A22" s="75" t="s">
        <v>71</v>
      </c>
      <c r="B22" s="75">
        <v>0</v>
      </c>
      <c r="D22" s="75">
        <v>0</v>
      </c>
      <c r="Q22" s="110">
        <f t="shared" si="0"/>
        <v>0</v>
      </c>
      <c r="R22" s="110">
        <f>+D22-Q22</f>
        <v>0</v>
      </c>
    </row>
    <row r="23" spans="1:18">
      <c r="Q23" s="110"/>
      <c r="R23" s="110"/>
    </row>
    <row r="24" spans="1:18">
      <c r="A24" s="75" t="s">
        <v>72</v>
      </c>
      <c r="B24" s="75">
        <v>0</v>
      </c>
      <c r="D24" s="75">
        <v>0</v>
      </c>
      <c r="Q24" s="110">
        <f t="shared" si="0"/>
        <v>0</v>
      </c>
      <c r="R24" s="110">
        <f>+D24-Q24</f>
        <v>0</v>
      </c>
    </row>
    <row r="25" spans="1:18">
      <c r="Q25" s="110"/>
      <c r="R25" s="110"/>
    </row>
    <row r="26" spans="1:18">
      <c r="A26" s="75" t="s">
        <v>74</v>
      </c>
      <c r="B26" s="75">
        <v>0</v>
      </c>
      <c r="D26" s="75">
        <v>0</v>
      </c>
      <c r="Q26" s="110">
        <f t="shared" si="0"/>
        <v>0</v>
      </c>
      <c r="R26" s="110">
        <f>+D26-Q26</f>
        <v>0</v>
      </c>
    </row>
    <row r="27" spans="1:18">
      <c r="Q27" s="110"/>
      <c r="R27" s="110"/>
    </row>
    <row r="28" spans="1:18">
      <c r="A28" s="75" t="s">
        <v>73</v>
      </c>
      <c r="B28" s="75">
        <v>0</v>
      </c>
      <c r="D28" s="75">
        <v>0</v>
      </c>
      <c r="Q28" s="110">
        <f t="shared" si="0"/>
        <v>0</v>
      </c>
      <c r="R28" s="110">
        <f>+D28-Q28</f>
        <v>0</v>
      </c>
    </row>
    <row r="29" spans="1:18">
      <c r="Q29" s="110"/>
      <c r="R29" s="110"/>
    </row>
    <row r="30" spans="1:18">
      <c r="A30" s="75" t="s">
        <v>75</v>
      </c>
      <c r="B30" s="75">
        <v>0</v>
      </c>
      <c r="D30" s="75">
        <v>0</v>
      </c>
      <c r="Q30" s="110">
        <f t="shared" si="0"/>
        <v>0</v>
      </c>
      <c r="R30" s="110">
        <f>+D30-Q30</f>
        <v>0</v>
      </c>
    </row>
    <row r="31" spans="1:18">
      <c r="Q31" s="110"/>
      <c r="R31" s="110"/>
    </row>
    <row r="32" spans="1:18" hidden="1">
      <c r="Q32" s="110"/>
      <c r="R32" s="110"/>
    </row>
    <row r="33" spans="1:18">
      <c r="A33" s="75" t="s">
        <v>39</v>
      </c>
      <c r="Q33" s="110"/>
      <c r="R33" s="110"/>
    </row>
    <row r="34" spans="1:18">
      <c r="A34" s="99" t="s">
        <v>38</v>
      </c>
      <c r="B34" s="99"/>
      <c r="Q34" s="110">
        <f t="shared" ref="Q34:Q36" si="1">SUM(E34:P34)</f>
        <v>0</v>
      </c>
      <c r="R34" s="110">
        <f t="shared" ref="R34:R37" si="2">+D34-Q34</f>
        <v>0</v>
      </c>
    </row>
    <row r="35" spans="1:18">
      <c r="A35" s="99"/>
      <c r="B35" s="99"/>
      <c r="D35" s="75">
        <v>0</v>
      </c>
      <c r="Q35" s="110">
        <f t="shared" si="1"/>
        <v>0</v>
      </c>
      <c r="R35" s="110">
        <f t="shared" si="2"/>
        <v>0</v>
      </c>
    </row>
    <row r="36" spans="1:18">
      <c r="A36" s="99"/>
      <c r="B36" s="99"/>
      <c r="D36" s="75">
        <v>0</v>
      </c>
      <c r="Q36" s="110">
        <f t="shared" si="1"/>
        <v>0</v>
      </c>
      <c r="R36" s="110">
        <f t="shared" si="2"/>
        <v>0</v>
      </c>
    </row>
    <row r="37" spans="1:18">
      <c r="A37" s="100"/>
      <c r="B37" s="100"/>
      <c r="D37" s="101">
        <v>0</v>
      </c>
      <c r="Q37" s="116">
        <f t="shared" ref="Q37" si="3">SUM(E37:P37)</f>
        <v>0</v>
      </c>
      <c r="R37" s="116">
        <f t="shared" si="2"/>
        <v>0</v>
      </c>
    </row>
    <row r="38" spans="1:18" ht="15.75" customHeight="1">
      <c r="D38" s="75">
        <f>SUM(D34:D37)</f>
        <v>0</v>
      </c>
      <c r="Q38" s="110">
        <f>SUM(Q34:Q37)</f>
        <v>0</v>
      </c>
      <c r="R38" s="110">
        <f>SUM(R34:R37)</f>
        <v>0</v>
      </c>
    </row>
    <row r="39" spans="1:18" ht="12.75" customHeight="1">
      <c r="Q39" s="110"/>
      <c r="R39" s="110"/>
    </row>
    <row r="40" spans="1:18" ht="12.75" customHeight="1">
      <c r="A40" s="101" t="s">
        <v>81</v>
      </c>
      <c r="B40" s="101">
        <v>0</v>
      </c>
      <c r="C40" s="101"/>
      <c r="D40" s="101">
        <v>0</v>
      </c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16">
        <f t="shared" ref="Q40" si="4">SUM(E40:P40)</f>
        <v>0</v>
      </c>
      <c r="R40" s="116">
        <f>+D40-Q40</f>
        <v>0</v>
      </c>
    </row>
    <row r="41" spans="1:18" ht="12.75" customHeight="1">
      <c r="Q41" s="110"/>
      <c r="R41" s="110"/>
    </row>
    <row r="42" spans="1:18" ht="12.75" customHeight="1">
      <c r="Q42" s="110"/>
      <c r="R42" s="110"/>
    </row>
    <row r="43" spans="1:18" ht="12.75" customHeight="1">
      <c r="Q43" s="110"/>
      <c r="R43" s="110"/>
    </row>
    <row r="44" spans="1:18" ht="12.75" customHeight="1" thickBot="1">
      <c r="A44" s="75" t="s">
        <v>76</v>
      </c>
      <c r="B44" s="117">
        <f>SUM(B14:B42)</f>
        <v>0</v>
      </c>
      <c r="C44" s="110"/>
      <c r="D44" s="110" t="s">
        <v>6</v>
      </c>
      <c r="E44" s="117">
        <f>SUM(E14:E42)</f>
        <v>0</v>
      </c>
      <c r="F44" s="117">
        <f t="shared" ref="F44:P44" si="5">SUM(F14:F42)</f>
        <v>0</v>
      </c>
      <c r="G44" s="117">
        <f t="shared" si="5"/>
        <v>0</v>
      </c>
      <c r="H44" s="117">
        <f t="shared" si="5"/>
        <v>0</v>
      </c>
      <c r="I44" s="117">
        <f t="shared" si="5"/>
        <v>0</v>
      </c>
      <c r="J44" s="117">
        <f t="shared" si="5"/>
        <v>0</v>
      </c>
      <c r="K44" s="117">
        <f t="shared" si="5"/>
        <v>0</v>
      </c>
      <c r="L44" s="117">
        <f t="shared" si="5"/>
        <v>0</v>
      </c>
      <c r="M44" s="117">
        <f t="shared" si="5"/>
        <v>0</v>
      </c>
      <c r="N44" s="117">
        <f t="shared" si="5"/>
        <v>0</v>
      </c>
      <c r="O44" s="117">
        <f t="shared" si="5"/>
        <v>0</v>
      </c>
      <c r="P44" s="117">
        <f t="shared" si="5"/>
        <v>0</v>
      </c>
      <c r="Q44" s="117">
        <f>+Q40+Q38+Q30+Q28+Q26+Q24+Q22+Q20+Q19+Q16+Q15</f>
        <v>0</v>
      </c>
      <c r="R44" s="117">
        <f>+R40+R38+R30+R28+R26+R24+R22+R20+R19+R16+R15</f>
        <v>0</v>
      </c>
    </row>
    <row r="45" spans="1:18" ht="12.75" customHeight="1" thickTop="1"/>
    <row r="46" spans="1:18" ht="15.75" customHeight="1"/>
  </sheetData>
  <pageMargins left="0.5" right="0.25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Labor Distribution</vt:lpstr>
      <vt:lpstr>Operating Encumbrance</vt:lpstr>
      <vt:lpstr>Notes</vt:lpstr>
      <vt:lpstr>'Labor Distribution'!Print_Area</vt:lpstr>
      <vt:lpstr>Summary!Print_Area</vt:lpstr>
      <vt:lpstr>'Labor Distribution'!Print_Titles</vt:lpstr>
      <vt:lpstr>'Operating Encumbrance'!Print_Titles</vt:lpstr>
      <vt:lpstr>Summary!Summary</vt:lpstr>
    </vt:vector>
  </TitlesOfParts>
  <Company>UMUC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klinenberger</dc:creator>
  <cp:lastModifiedBy>Burke, Kevin</cp:lastModifiedBy>
  <cp:lastPrinted>2015-05-18T19:09:00Z</cp:lastPrinted>
  <dcterms:created xsi:type="dcterms:W3CDTF">2004-06-14T21:50:25Z</dcterms:created>
  <dcterms:modified xsi:type="dcterms:W3CDTF">2015-05-28T19:14:45Z</dcterms:modified>
</cp:coreProperties>
</file>