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Student Academic and Career Services\Academic\Advising\Advising Tools\"/>
    </mc:Choice>
  </mc:AlternateContent>
  <xr:revisionPtr revIDLastSave="0" documentId="13_ncr:1_{686E302E-0BFC-4070-84D3-B0BD9EEF0447}" xr6:coauthVersionLast="47" xr6:coauthVersionMax="47" xr10:uidLastSave="{00000000-0000-0000-0000-000000000000}"/>
  <bookViews>
    <workbookView xWindow="25974" yWindow="-408" windowWidth="26301" windowHeight="14305" xr2:uid="{00000000-000D-0000-FFFF-FFFF00000000}"/>
  </bookViews>
  <sheets>
    <sheet name="DCP" sheetId="13" r:id="rId1"/>
    <sheet name="Course List" sheetId="15" r:id="rId2"/>
    <sheet name="GPA Calculator" sheetId="11" r:id="rId3"/>
    <sheet name="Lists" sheetId="2" state="hidden" r:id="rId4"/>
  </sheets>
  <definedNames>
    <definedName name="_xlnm._FilterDatabase" localSheetId="3" hidden="1">Lists!$G$1:$J$150</definedName>
    <definedName name="Admitted">Lists!$A$2:$A$3</definedName>
    <definedName name="_xlnm.Print_Area" localSheetId="1">'Course List'!#REF!</definedName>
    <definedName name="_xlnm.Print_Area" localSheetId="0">DCP!$A$1:$O$85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4" i="13" l="1"/>
  <c r="G64" i="13"/>
  <c r="C64" i="13"/>
  <c r="K52" i="13"/>
  <c r="G52" i="13"/>
  <c r="C52" i="13"/>
  <c r="K39" i="13"/>
  <c r="G39" i="13"/>
  <c r="C39" i="13"/>
  <c r="K27" i="13"/>
  <c r="G27" i="13"/>
  <c r="C27" i="13"/>
  <c r="N19" i="13" s="1"/>
  <c r="N44" i="13" l="1"/>
  <c r="N31" i="13"/>
  <c r="N56" i="13"/>
  <c r="G11" i="13"/>
  <c r="G12" i="13" s="1"/>
  <c r="O33" i="11" l="1"/>
  <c r="O22" i="11"/>
  <c r="O21" i="11"/>
  <c r="O15" i="11"/>
  <c r="O14" i="11"/>
  <c r="O13" i="11"/>
  <c r="O12" i="11"/>
  <c r="O11" i="11"/>
  <c r="O10" i="11"/>
  <c r="O24" i="11"/>
  <c r="O23" i="11"/>
  <c r="O39" i="11"/>
  <c r="O38" i="11"/>
  <c r="O37" i="11"/>
  <c r="O36" i="11"/>
  <c r="O35" i="11"/>
  <c r="O34" i="11"/>
  <c r="F52" i="11"/>
  <c r="F51" i="11"/>
  <c r="F50" i="11"/>
  <c r="F49" i="11"/>
  <c r="F48" i="11"/>
  <c r="F47" i="11"/>
  <c r="F46" i="11"/>
  <c r="F39" i="11"/>
  <c r="F38" i="11"/>
  <c r="F37" i="11"/>
  <c r="F36" i="11"/>
  <c r="F35" i="11"/>
  <c r="F34" i="11"/>
  <c r="F33" i="11"/>
  <c r="F63" i="11"/>
  <c r="F62" i="11"/>
  <c r="F61" i="11"/>
  <c r="F60" i="11"/>
  <c r="F59" i="11"/>
  <c r="F58" i="11"/>
  <c r="F57" i="11"/>
  <c r="F15" i="11"/>
  <c r="F14" i="11"/>
  <c r="F13" i="11"/>
  <c r="F12" i="11"/>
  <c r="F11" i="11"/>
  <c r="F10" i="11"/>
  <c r="C53" i="11" l="1"/>
  <c r="E53" i="11" s="1"/>
  <c r="H52" i="11"/>
  <c r="H51" i="11"/>
  <c r="H50" i="11"/>
  <c r="H49" i="11"/>
  <c r="H48" i="11"/>
  <c r="H47" i="11"/>
  <c r="H46" i="11"/>
  <c r="L40" i="11"/>
  <c r="C40" i="11"/>
  <c r="E40" i="11" s="1"/>
  <c r="Q39" i="11"/>
  <c r="H39" i="11"/>
  <c r="Q38" i="11"/>
  <c r="H38" i="11"/>
  <c r="Q37" i="11"/>
  <c r="H37" i="11"/>
  <c r="Q36" i="11"/>
  <c r="H36" i="11"/>
  <c r="Q35" i="11"/>
  <c r="H35" i="11"/>
  <c r="Q34" i="11"/>
  <c r="H34" i="11"/>
  <c r="Q33" i="11"/>
  <c r="H33" i="11"/>
  <c r="C64" i="11"/>
  <c r="E64" i="11" s="1"/>
  <c r="H63" i="11"/>
  <c r="H62" i="11"/>
  <c r="L25" i="11"/>
  <c r="H61" i="11"/>
  <c r="Q24" i="11"/>
  <c r="H60" i="11"/>
  <c r="Q23" i="11"/>
  <c r="H59" i="11"/>
  <c r="Q22" i="11"/>
  <c r="H58" i="11"/>
  <c r="Q21" i="11"/>
  <c r="H57" i="11"/>
  <c r="L16" i="11"/>
  <c r="C16" i="11"/>
  <c r="Q15" i="11"/>
  <c r="H15" i="11"/>
  <c r="Q14" i="11"/>
  <c r="H14" i="11"/>
  <c r="Q13" i="11"/>
  <c r="H13" i="11"/>
  <c r="Q12" i="11"/>
  <c r="H12" i="11"/>
  <c r="Q11" i="11"/>
  <c r="H11" i="11"/>
  <c r="Q10" i="11"/>
  <c r="H10" i="11"/>
  <c r="N25" i="11" l="1"/>
  <c r="M13" i="13" s="1"/>
  <c r="Q40" i="11"/>
  <c r="N40" i="11" s="1"/>
  <c r="Q25" i="11"/>
  <c r="H16" i="11"/>
  <c r="E16" i="11" s="1"/>
  <c r="M11" i="13" s="1"/>
  <c r="Q16" i="11"/>
  <c r="N16" i="11" s="1"/>
  <c r="M12" i="13" s="1"/>
  <c r="H64" i="11"/>
  <c r="H40" i="11"/>
  <c r="H53" i="11"/>
</calcChain>
</file>

<file path=xl/sharedStrings.xml><?xml version="1.0" encoding="utf-8"?>
<sst xmlns="http://schemas.openxmlformats.org/spreadsheetml/2006/main" count="1447" uniqueCount="751">
  <si>
    <t>Course</t>
  </si>
  <si>
    <t xml:space="preserve"> </t>
  </si>
  <si>
    <t xml:space="preserve">   Advisor Notes:</t>
  </si>
  <si>
    <t>Admitted as Transfer:</t>
  </si>
  <si>
    <t>Yes</t>
  </si>
  <si>
    <t>No</t>
  </si>
  <si>
    <t>Date:</t>
  </si>
  <si>
    <t>Majors</t>
  </si>
  <si>
    <t>Concentrations</t>
  </si>
  <si>
    <t>Transfer</t>
  </si>
  <si>
    <t>Pre-Accounting (PACT)</t>
  </si>
  <si>
    <t>Pre-Business Adminstration (PBUA)</t>
  </si>
  <si>
    <t>Accounting (ACCT)</t>
  </si>
  <si>
    <t>Business Adminstration (BUAD)</t>
  </si>
  <si>
    <t>Economics (ECON)</t>
  </si>
  <si>
    <t>Finance (FIN)</t>
  </si>
  <si>
    <t>Marketing (MKTG)</t>
  </si>
  <si>
    <t>Business Administration (BUAD)</t>
  </si>
  <si>
    <t>Entrepreneuship (ENTR)</t>
  </si>
  <si>
    <t>Human Resource Management (HRM)</t>
  </si>
  <si>
    <t>International Business (INBU)</t>
  </si>
  <si>
    <t>Legal Studies (CBEI)</t>
  </si>
  <si>
    <t>Catalog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</si>
  <si>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</si>
  <si>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</si>
  <si>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</si>
  <si>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</si>
  <si>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</si>
  <si>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</si>
  <si>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</si>
  <si>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</si>
  <si>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 xml:space="preserve">              </t>
    </r>
    <r>
      <rPr>
        <b/>
        <sz val="11"/>
        <color theme="1"/>
        <rFont val="Arial"/>
        <family val="2"/>
      </rPr>
      <t xml:space="preserve"> Total</t>
    </r>
  </si>
  <si>
    <t>Other</t>
  </si>
  <si>
    <t>Term</t>
  </si>
  <si>
    <t>Student Notes:</t>
  </si>
  <si>
    <t>Other, please specify:</t>
  </si>
  <si>
    <t>Buchoff, Barry</t>
  </si>
  <si>
    <t>Elshahat, Islam</t>
  </si>
  <si>
    <t>Hammer, Seth</t>
  </si>
  <si>
    <t>Rao, Arundhati</t>
  </si>
  <si>
    <t>Romero, Jorge</t>
  </si>
  <si>
    <t>Russo, Charles</t>
  </si>
  <si>
    <t>Schiff, Andrew</t>
  </si>
  <si>
    <t>Han, Chaodong</t>
  </si>
  <si>
    <t>Mohamed, Mona</t>
  </si>
  <si>
    <t>Otto, James</t>
  </si>
  <si>
    <t>Pillutla, Sharma</t>
  </si>
  <si>
    <t>Scala, Natalie</t>
  </si>
  <si>
    <t>Tomasi, Stella</t>
  </si>
  <si>
    <t>Baetjer, Howard</t>
  </si>
  <si>
    <t>Christensen, Finn</t>
  </si>
  <si>
    <t>Fardanesh, Soheila</t>
  </si>
  <si>
    <t>Georgiou, George</t>
  </si>
  <si>
    <t>Gitter, Seth</t>
  </si>
  <si>
    <t>Groves, Melissa</t>
  </si>
  <si>
    <t>Jung, Juergen</t>
  </si>
  <si>
    <t>Leppo, Sam</t>
  </si>
  <si>
    <t>Manley, James</t>
  </si>
  <si>
    <t>Palmateer, Jason</t>
  </si>
  <si>
    <t>Rhoads, Thomas</t>
  </si>
  <si>
    <t>Sullivan, Timothy</t>
  </si>
  <si>
    <t>Woroby, Tamara</t>
  </si>
  <si>
    <t>Baradwaj, Babu</t>
  </si>
  <si>
    <t>Du, Lijing</t>
  </si>
  <si>
    <t>Flaherty, Susan</t>
  </si>
  <si>
    <t>Huang, Jian</t>
  </si>
  <si>
    <t>Jain, Bharat</t>
  </si>
  <si>
    <t>Duverger, Philippe</t>
  </si>
  <si>
    <t>Harris, Judy</t>
  </si>
  <si>
    <t>Peev, Plamen</t>
  </si>
  <si>
    <t>Steffes, Erin</t>
  </si>
  <si>
    <t>Brannon, David</t>
  </si>
  <si>
    <t>Ji, Yong-Yeon</t>
  </si>
  <si>
    <t>Lebron, Mariana</t>
  </si>
  <si>
    <t>Sanford, Douglas</t>
  </si>
  <si>
    <t>Tabak, Filiz</t>
  </si>
  <si>
    <t>Atkinson, Summer</t>
  </si>
  <si>
    <t>Behm, Meghan</t>
  </si>
  <si>
    <t>Michocki, Lisa</t>
  </si>
  <si>
    <t>Page 1 of 2</t>
  </si>
  <si>
    <r>
      <rPr>
        <b/>
        <sz val="20"/>
        <color theme="1"/>
        <rFont val="Arial"/>
        <family val="2"/>
      </rPr>
      <t xml:space="preserve">Degree Completion Plan (DCP)   </t>
    </r>
    <r>
      <rPr>
        <b/>
        <sz val="14"/>
        <color theme="1"/>
        <rFont val="Arial"/>
        <family val="2"/>
      </rPr>
      <t xml:space="preserve">                                </t>
    </r>
  </si>
  <si>
    <t>ACCT 201</t>
  </si>
  <si>
    <t>ACCT 202</t>
  </si>
  <si>
    <t>BUSX 301</t>
  </si>
  <si>
    <t>BUSX 460</t>
  </si>
  <si>
    <t>FIN 331</t>
  </si>
  <si>
    <t>MNGT 481</t>
  </si>
  <si>
    <t>Page 2 of 2</t>
  </si>
  <si>
    <t>Notes</t>
  </si>
  <si>
    <t>EBTM 250</t>
  </si>
  <si>
    <t>EBTM 251</t>
  </si>
  <si>
    <t>EBTM 337</t>
  </si>
  <si>
    <t>Credits</t>
  </si>
  <si>
    <t>ECON 201</t>
  </si>
  <si>
    <t>ECON 202</t>
  </si>
  <si>
    <t>LEGL 225</t>
  </si>
  <si>
    <t>MNGT 361</t>
  </si>
  <si>
    <t>MKTG 341</t>
  </si>
  <si>
    <t>MATH 211</t>
  </si>
  <si>
    <t>ECON 306</t>
  </si>
  <si>
    <t>CBE Prerequisite Checking Guide</t>
  </si>
  <si>
    <t>When adjusting your degree completion plan (DCP) use the following references:</t>
  </si>
  <si>
    <t>Undergraduate Catalog</t>
  </si>
  <si>
    <t>ECON</t>
  </si>
  <si>
    <t>ECON 309</t>
  </si>
  <si>
    <t>ECON 310</t>
  </si>
  <si>
    <t>ECON 313</t>
  </si>
  <si>
    <t>ENTR</t>
  </si>
  <si>
    <t>ENTR 410</t>
  </si>
  <si>
    <t>FIN</t>
  </si>
  <si>
    <t>FIN 333</t>
  </si>
  <si>
    <t>FIN 350</t>
  </si>
  <si>
    <t>FIN 351</t>
  </si>
  <si>
    <t>FIN 430</t>
  </si>
  <si>
    <t>FIN 436</t>
  </si>
  <si>
    <t>FIN 439</t>
  </si>
  <si>
    <t>FIN 423</t>
  </si>
  <si>
    <t>FIN 433</t>
  </si>
  <si>
    <t>FPLN</t>
  </si>
  <si>
    <t>FPLN 341</t>
  </si>
  <si>
    <t>ACCT 361</t>
  </si>
  <si>
    <t>FPLN 441</t>
  </si>
  <si>
    <t>FPLN 443</t>
  </si>
  <si>
    <t>FPLN 450</t>
  </si>
  <si>
    <t>HRM</t>
  </si>
  <si>
    <t>MNGT 433</t>
  </si>
  <si>
    <t>MNGT 452</t>
  </si>
  <si>
    <t>MNGT 483</t>
  </si>
  <si>
    <t>INBU</t>
  </si>
  <si>
    <t>INVS</t>
  </si>
  <si>
    <t>LEGL 226</t>
  </si>
  <si>
    <t>MNGT</t>
  </si>
  <si>
    <t>MNGT 425</t>
  </si>
  <si>
    <t>MNGT 463</t>
  </si>
  <si>
    <t>MKTG</t>
  </si>
  <si>
    <t>MKTG 441</t>
  </si>
  <si>
    <t>MKTG 485</t>
  </si>
  <si>
    <t>PMBA</t>
  </si>
  <si>
    <t>EBTM 450</t>
  </si>
  <si>
    <t>EBTM 454</t>
  </si>
  <si>
    <t>EBTM 462</t>
  </si>
  <si>
    <t>CORE 1</t>
  </si>
  <si>
    <t>CORE 2</t>
  </si>
  <si>
    <t>CORE 3</t>
  </si>
  <si>
    <t>CORE 4</t>
  </si>
  <si>
    <t>CORE 5</t>
  </si>
  <si>
    <t>CORE 7</t>
  </si>
  <si>
    <t>CORE 8</t>
  </si>
  <si>
    <t>CORE 10</t>
  </si>
  <si>
    <t>CORE 11</t>
  </si>
  <si>
    <t>CORE 12</t>
  </si>
  <si>
    <t>CORE 13</t>
  </si>
  <si>
    <t>Finanical Planning (FPLN)</t>
  </si>
  <si>
    <t>Investments (INVS)</t>
  </si>
  <si>
    <t>Leadership &amp; Management (MNGT)</t>
  </si>
  <si>
    <t>MNGT 435</t>
  </si>
  <si>
    <t>Bonaparte, Isaac</t>
  </si>
  <si>
    <t>ACCT</t>
  </si>
  <si>
    <t>Lemma, Tesfaye</t>
  </si>
  <si>
    <t>Zhang, Zhen (Jen)</t>
  </si>
  <si>
    <t>SACS</t>
  </si>
  <si>
    <t>Johnson, Quincey</t>
  </si>
  <si>
    <t>Iotina, Gergana</t>
  </si>
  <si>
    <t>Seeberger, John</t>
  </si>
  <si>
    <t>Chang, Hua</t>
  </si>
  <si>
    <t>Kulkarni, Gauri</t>
  </si>
  <si>
    <t>Magnotta, Sarah</t>
  </si>
  <si>
    <t>Rassipour, Rana</t>
  </si>
  <si>
    <t>Zhang, Alice</t>
  </si>
  <si>
    <t>Bagchi, Shantanu</t>
  </si>
  <si>
    <t>Shrestha, Vinish</t>
  </si>
  <si>
    <t>Zhao, Yongchen</t>
  </si>
  <si>
    <t>Baum, Jan</t>
  </si>
  <si>
    <t>Qian, Shanshan</t>
  </si>
  <si>
    <t>Name</t>
  </si>
  <si>
    <t>Other listed below</t>
  </si>
  <si>
    <t>Minor(s):</t>
  </si>
  <si>
    <t>2nd Concentration</t>
  </si>
  <si>
    <t xml:space="preserve">Grade </t>
  </si>
  <si>
    <t xml:space="preserve">Points </t>
  </si>
  <si>
    <t>EBTM Credits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</si>
  <si>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</si>
  <si>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</si>
  <si>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</si>
  <si>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</si>
  <si>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</si>
  <si>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</si>
  <si>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</si>
  <si>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</si>
  <si>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</si>
  <si>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</si>
  <si>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</si>
  <si>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GPA formula: Quality Points ÷ Credit Hours = Grade Point Average (GPA)</t>
  </si>
  <si>
    <t>Current GPA</t>
  </si>
  <si>
    <t xml:space="preserve">Course </t>
  </si>
  <si>
    <t xml:space="preserve">Credit Hours </t>
  </si>
  <si>
    <t xml:space="preserve">Grade Points </t>
  </si>
  <si>
    <t>ACCT 201/211</t>
  </si>
  <si>
    <t>x</t>
  </si>
  <si>
    <t>=</t>
  </si>
  <si>
    <t>ECON 201/203</t>
  </si>
  <si>
    <t>ACCT 202/212</t>
  </si>
  <si>
    <t>ECON 202/204</t>
  </si>
  <si>
    <t>ECON 205 or MATH 231</t>
  </si>
  <si>
    <t>MATH 211 or MATH 273</t>
  </si>
  <si>
    <t>TOTALS</t>
  </si>
  <si>
    <t>GPA</t>
  </si>
  <si>
    <t>PBUA Catalogs 2011/12  - 2014/15</t>
  </si>
  <si>
    <t>PBUA Catalogs 2006/07 - 2007/08</t>
  </si>
  <si>
    <t>COSC 111</t>
  </si>
  <si>
    <t>Need/Enr</t>
  </si>
  <si>
    <t>Repeats</t>
  </si>
  <si>
    <t xml:space="preserve">Admission to Screened Majors GPA Calculator's </t>
  </si>
  <si>
    <t>Transfer Notes:</t>
  </si>
  <si>
    <t xml:space="preserve"> Quality Points</t>
  </si>
  <si>
    <t>PBUA/PEBU Catalogs 2015/16 +</t>
  </si>
  <si>
    <t>PBUA/PEBU Catalogs 2015/16  - With EBTM 251</t>
  </si>
  <si>
    <t xml:space="preserve">ACCT GPA (Upper-Level Courses) Catalogs 2016/17+ </t>
  </si>
  <si>
    <t>ACCT 301</t>
  </si>
  <si>
    <t>ACCT 302</t>
  </si>
  <si>
    <t>ACCT 341*</t>
  </si>
  <si>
    <t>ACCT 361*</t>
  </si>
  <si>
    <r>
      <t xml:space="preserve">BOLDED </t>
    </r>
    <r>
      <rPr>
        <sz val="11"/>
        <color theme="1"/>
        <rFont val="Arial"/>
        <family val="2"/>
      </rPr>
      <t>courses are required for admission.</t>
    </r>
  </si>
  <si>
    <t>*Note only ACCT 341 or ACCT 361 will be calculated for admission.</t>
  </si>
  <si>
    <t xml:space="preserve">ACCT GPA (Upper-Level Courses) Catalogs 2015/16 and Earlier </t>
  </si>
  <si>
    <t>ACCT 300</t>
  </si>
  <si>
    <t>ACCT 341</t>
  </si>
  <si>
    <t>ACCT 362</t>
  </si>
  <si>
    <t>ACCT 442</t>
  </si>
  <si>
    <t>Park, Jin</t>
  </si>
  <si>
    <t>Yao, Dong</t>
  </si>
  <si>
    <t>Frye, Raquel</t>
  </si>
  <si>
    <t>Nwadiora, Chinedum</t>
  </si>
  <si>
    <t>Gordon, Rachel</t>
  </si>
  <si>
    <t>Iles, Trevor</t>
  </si>
  <si>
    <t>Hendy, Nhung</t>
  </si>
  <si>
    <t>Fall 2029 (1294)</t>
  </si>
  <si>
    <t>Summer 2029 (1293)</t>
  </si>
  <si>
    <t>Spring 2029 (1292)</t>
  </si>
  <si>
    <t>Mini 2029 (1291)</t>
  </si>
  <si>
    <t>Fall 2028 (1284)</t>
  </si>
  <si>
    <t>Summer 2028 (1283)</t>
  </si>
  <si>
    <t>Spring 2028 (1282)</t>
  </si>
  <si>
    <t>Mini 2028 (1281)</t>
  </si>
  <si>
    <t>Fall 2027 (1274)</t>
  </si>
  <si>
    <t>Summer 2027 (1273)</t>
  </si>
  <si>
    <t>Spring 2027 (1272)</t>
  </si>
  <si>
    <t>Mini 2027 (1271)</t>
  </si>
  <si>
    <t>Fall 2026 (1264)</t>
  </si>
  <si>
    <t>Summer 2026 (1263)</t>
  </si>
  <si>
    <t>Spring 2026 (1262)</t>
  </si>
  <si>
    <t>Mini 2026 (1261)</t>
  </si>
  <si>
    <t>Summer 2025 (1253)</t>
  </si>
  <si>
    <t>Fall 2025 (1254)</t>
  </si>
  <si>
    <t>Spring 2025 (1252)</t>
  </si>
  <si>
    <t>Mini 2025 (1251)</t>
  </si>
  <si>
    <t>Fall 2024 (1244)</t>
  </si>
  <si>
    <t>Summer 2024 (1243)</t>
  </si>
  <si>
    <t>Spring 2024 (1242)</t>
  </si>
  <si>
    <t>Mini 2024 (1241)</t>
  </si>
  <si>
    <t>Fall 2023 (1234)</t>
  </si>
  <si>
    <t>Summer 2023 (1233)</t>
  </si>
  <si>
    <t>Spring 2023 (1232)</t>
  </si>
  <si>
    <t>Mini 2023 (1231)</t>
  </si>
  <si>
    <t>Summer 2022 (1223)</t>
  </si>
  <si>
    <t>Fall 2022 (1224)</t>
  </si>
  <si>
    <t>2020/21</t>
  </si>
  <si>
    <t>2021/22</t>
  </si>
  <si>
    <t>2022/23</t>
  </si>
  <si>
    <t>2023/24</t>
  </si>
  <si>
    <t>2024/25</t>
  </si>
  <si>
    <t>Code of Conduct:</t>
  </si>
  <si>
    <t>TU Code of Student Conduct</t>
  </si>
  <si>
    <t>TU Student Academic Integrity Policy</t>
  </si>
  <si>
    <t>CBE Code of Conduct</t>
  </si>
  <si>
    <t>Change of Major/Minor Form</t>
  </si>
  <si>
    <t>2025/26</t>
  </si>
  <si>
    <t>2026/27</t>
  </si>
  <si>
    <t>PBUA/PEBU GPA</t>
  </si>
  <si>
    <t>PACT LL GPA</t>
  </si>
  <si>
    <t>PACT UL GPA</t>
  </si>
  <si>
    <t>ADMISSION GPA CALCULATION *</t>
  </si>
  <si>
    <t>Financial Economics (FNEC) - Only for ECON major</t>
  </si>
  <si>
    <t>FNEC - (ECON only)</t>
  </si>
  <si>
    <t>2027/28</t>
  </si>
  <si>
    <t>2028/29</t>
  </si>
  <si>
    <t>2029/30</t>
  </si>
  <si>
    <t>Darden, Tanja</t>
  </si>
  <si>
    <t>Freedman, Martin</t>
  </si>
  <si>
    <t>Flores, Mark</t>
  </si>
  <si>
    <t>Huffer, Hillary</t>
  </si>
  <si>
    <t>Knight, Stacy</t>
  </si>
  <si>
    <t>Kcenich, Stephen</t>
  </si>
  <si>
    <t>King, Andrew</t>
  </si>
  <si>
    <t>Laird, Sophie</t>
  </si>
  <si>
    <t>Azmi Shabestari, Mehrzad</t>
  </si>
  <si>
    <t>Mohseni-Cheraghlou, Amin</t>
  </si>
  <si>
    <t>Rubin, Marc</t>
  </si>
  <si>
    <t>Reigel, Amber</t>
  </si>
  <si>
    <t>Treon-Byrnes, Stacey</t>
  </si>
  <si>
    <t>Varvaris, John</t>
  </si>
  <si>
    <t>Wilson, Lowell</t>
  </si>
  <si>
    <t>Charvat, Matthew</t>
  </si>
  <si>
    <t>Mathematical Economics (MTEC) - Only for ECON major</t>
  </si>
  <si>
    <t>TSEM 102</t>
  </si>
  <si>
    <t>ECON ELEC</t>
  </si>
  <si>
    <t>ENTR 380</t>
  </si>
  <si>
    <t>ENTR ELEC</t>
  </si>
  <si>
    <t>INVS ELEC</t>
  </si>
  <si>
    <t>MNGT 395</t>
  </si>
  <si>
    <t>MNGT 465</t>
  </si>
  <si>
    <t>MNGT ELEC</t>
  </si>
  <si>
    <t>MKTG ELEC</t>
  </si>
  <si>
    <t>PMBA ELEC</t>
  </si>
  <si>
    <t>EBTM 310</t>
  </si>
  <si>
    <t>EBTM 340</t>
  </si>
  <si>
    <t>EBTM 360</t>
  </si>
  <si>
    <t>EBTM 370</t>
  </si>
  <si>
    <t>EBTM 400</t>
  </si>
  <si>
    <t>ACCT 303</t>
  </si>
  <si>
    <t>ACCT 401</t>
  </si>
  <si>
    <t>ACCT 421</t>
  </si>
  <si>
    <t>Business Systems &amp; Processes (EBUS/BSAP)</t>
  </si>
  <si>
    <t>Transferring New Course Work</t>
  </si>
  <si>
    <t xml:space="preserve">page for submitting the petition, researching course equivalencies via the </t>
  </si>
  <si>
    <t>Transfer Evaluation System (TES)</t>
  </si>
  <si>
    <t xml:space="preserve">and where to </t>
  </si>
  <si>
    <t>Credit count may not be accurate if currently repeating a course (D or higher).</t>
  </si>
  <si>
    <t>Calendars:</t>
  </si>
  <si>
    <t>Academic Calendar</t>
  </si>
  <si>
    <t>Registration Dates</t>
  </si>
  <si>
    <t>Event Calendar</t>
  </si>
  <si>
    <t>Units/ Grades</t>
  </si>
  <si>
    <t>Total Units Planned:</t>
  </si>
  <si>
    <t>Total Career Units:</t>
  </si>
  <si>
    <t>Name (Last, First):</t>
  </si>
  <si>
    <t>Towson Student ID #:</t>
  </si>
  <si>
    <t>Major:</t>
  </si>
  <si>
    <t>Academic Advisor:</t>
  </si>
  <si>
    <t>Catalog Year:</t>
  </si>
  <si>
    <t>Concentration/Track(s):</t>
  </si>
  <si>
    <t>Total Enrolled Units:</t>
  </si>
  <si>
    <t>Total Units Earned:</t>
  </si>
  <si>
    <t>&amp;</t>
  </si>
  <si>
    <r>
      <t>2nd/</t>
    </r>
    <r>
      <rPr>
        <sz val="10"/>
        <color theme="1"/>
        <rFont val="Arial"/>
        <family val="2"/>
      </rPr>
      <t>Non-CBE Major</t>
    </r>
    <r>
      <rPr>
        <sz val="11"/>
        <color theme="1"/>
        <rFont val="Arial"/>
        <family val="2"/>
      </rPr>
      <t>(s):</t>
    </r>
  </si>
  <si>
    <t>Undergraduate Catalog.</t>
  </si>
  <si>
    <t>* GPA Calculator is in another tab of this document.</t>
  </si>
  <si>
    <t>Free Electives Req.</t>
  </si>
  <si>
    <r>
      <rPr>
        <b/>
        <u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>A minimum of 120 credits is required for graduation.</t>
    </r>
  </si>
  <si>
    <t>OVERALL TU GPA</t>
  </si>
  <si>
    <t>When adjusting your DCP, reference both the</t>
  </si>
  <si>
    <t>Mini 2030 (1301)</t>
  </si>
  <si>
    <t>Fall 2030 (1304)</t>
  </si>
  <si>
    <t>Spring 2030 (1302)</t>
  </si>
  <si>
    <t>Summer 2030 (1303)</t>
  </si>
  <si>
    <t>Minors/Certificates</t>
  </si>
  <si>
    <t>Business Analytics (BUAN)</t>
  </si>
  <si>
    <t>Entrepreneuship Certificate</t>
  </si>
  <si>
    <t>MTEC - (ECON only)</t>
  </si>
  <si>
    <t>Contact</t>
  </si>
  <si>
    <t>Faculty Type</t>
  </si>
  <si>
    <t>Department</t>
  </si>
  <si>
    <t>satkinson@towson.edu</t>
  </si>
  <si>
    <t>Staff</t>
  </si>
  <si>
    <t>mazmishabestari@towson.edu</t>
  </si>
  <si>
    <t>Professor</t>
  </si>
  <si>
    <t>hbaetjer@towson.edu</t>
  </si>
  <si>
    <t>Lecturer</t>
  </si>
  <si>
    <t>sbagchi@towson.edu</t>
  </si>
  <si>
    <t>bbaradwaj@towson.edu</t>
  </si>
  <si>
    <t>Baroody, Neal</t>
  </si>
  <si>
    <t>nbaroody@towson.edu </t>
  </si>
  <si>
    <t>Adjunct</t>
  </si>
  <si>
    <t>MKTG/CBEI</t>
  </si>
  <si>
    <t>jbaum@towson.edu</t>
  </si>
  <si>
    <t>mvbehm@towson.edu</t>
  </si>
  <si>
    <t>Biglari, David</t>
  </si>
  <si>
    <t>dbiglari@towson.edu </t>
  </si>
  <si>
    <t>ibonaparte@towson.edu</t>
  </si>
  <si>
    <t>Borden, William</t>
  </si>
  <si>
    <t>wborden@towson.edu</t>
  </si>
  <si>
    <t>BATM</t>
  </si>
  <si>
    <t>dbrannon@towson.edu</t>
  </si>
  <si>
    <t>bbuchoff@towson.edu</t>
  </si>
  <si>
    <t>Buschman, Cindy</t>
  </si>
  <si>
    <t>cbuschman@towson.edu</t>
  </si>
  <si>
    <t>Case, Vera</t>
  </si>
  <si>
    <t>vcase@towson.edu</t>
  </si>
  <si>
    <t>BUSX/FIN</t>
  </si>
  <si>
    <t>Professor/Chair</t>
  </si>
  <si>
    <t>chang@towson.edu</t>
  </si>
  <si>
    <t>mcharvat@towson.edu </t>
  </si>
  <si>
    <t>fchristensen@towson.edu</t>
  </si>
  <si>
    <t>Collins, Mary Beth</t>
  </si>
  <si>
    <t>marybethcollins@towson.edu </t>
  </si>
  <si>
    <t>Cook, William Lynnwood</t>
  </si>
  <si>
    <t>wcook@towson.edu </t>
  </si>
  <si>
    <t>Cuddy, John</t>
  </si>
  <si>
    <t>jcuddy@towson.edu </t>
  </si>
  <si>
    <t>Danek-Akey, Annette</t>
  </si>
  <si>
    <t>adanekakey@towson.edu</t>
  </si>
  <si>
    <t>tdarden@towson.edu     </t>
  </si>
  <si>
    <t>Debicki, Bart</t>
  </si>
  <si>
    <t>bdebicki@towson.edu</t>
  </si>
  <si>
    <t>Delahanty, Kathryn</t>
  </si>
  <si>
    <t>kdelahanty@towson.edu</t>
  </si>
  <si>
    <t>Dewally, Michaël</t>
  </si>
  <si>
    <t>mdewally@towson.edu</t>
  </si>
  <si>
    <t>Drager, David</t>
  </si>
  <si>
    <t>ddrager@towson.edu  </t>
  </si>
  <si>
    <t>ldu@towson.edu</t>
  </si>
  <si>
    <t>pduverger@towson.edu</t>
  </si>
  <si>
    <t>ielshahat@towson.edu</t>
  </si>
  <si>
    <t>skahkashan@towson.edu</t>
  </si>
  <si>
    <t>sflaherty@towson.edu</t>
  </si>
  <si>
    <t>mflores@towson.edu</t>
  </si>
  <si>
    <t>Fluelling, Vanecia</t>
  </si>
  <si>
    <t>vlfluelling@towson.edu</t>
  </si>
  <si>
    <t>mfreedman@towson.edu</t>
  </si>
  <si>
    <t>rfrye@towson.edu</t>
  </si>
  <si>
    <t>ggeorgiou@towson.edu</t>
  </si>
  <si>
    <t>sgitter@towson.edu</t>
  </si>
  <si>
    <t>Goodyear, Bryan</t>
  </si>
  <si>
    <t>bgoodyear@towson.edu</t>
  </si>
  <si>
    <t>rgordon@towson.edu</t>
  </si>
  <si>
    <t>Greene, Richard</t>
  </si>
  <si>
    <t>rgreene@towson.edu </t>
  </si>
  <si>
    <t>mgroves@towson.edu</t>
  </si>
  <si>
    <t>Haile, Redate</t>
  </si>
  <si>
    <t>rhaile@towson.edu</t>
  </si>
  <si>
    <t>shammer@towson.edu</t>
  </si>
  <si>
    <t>chan@towson.edu</t>
  </si>
  <si>
    <t>jlharris@towson.edu</t>
  </si>
  <si>
    <t>Deans/MKTG</t>
  </si>
  <si>
    <t>Hazra, Meg</t>
  </si>
  <si>
    <t>mhazra@towson.edu</t>
  </si>
  <si>
    <t>nhendy@towson.edu </t>
  </si>
  <si>
    <t>jhuang@towson.edu</t>
  </si>
  <si>
    <t>hhuffer@towson.edu </t>
  </si>
  <si>
    <t>tiles@towson.edu </t>
  </si>
  <si>
    <t>giotina@towson.edu </t>
  </si>
  <si>
    <t>Isberg, Steve</t>
  </si>
  <si>
    <t>sisberg@towson.edu </t>
  </si>
  <si>
    <t>bjain@towson.edu</t>
  </si>
  <si>
    <t>yji@towson.edu</t>
  </si>
  <si>
    <t>qjohnson@towson.edu</t>
  </si>
  <si>
    <t>MKTG/CBEI/BUSX/FIN</t>
  </si>
  <si>
    <t>Jolivet, Kendra </t>
  </si>
  <si>
    <t>krandall@towson.edu </t>
  </si>
  <si>
    <t>jjung@towson.edu</t>
  </si>
  <si>
    <t>Kasmir, Robert</t>
  </si>
  <si>
    <t>rkasmir@towson.edu</t>
  </si>
  <si>
    <t>skcencich@towson.edu</t>
  </si>
  <si>
    <t>aking@towson.edu </t>
  </si>
  <si>
    <t>sknight@towson.edu</t>
  </si>
  <si>
    <t>gkulkarni@towson.edu</t>
  </si>
  <si>
    <t>slaird@towson.edu</t>
  </si>
  <si>
    <t>mlebron@towson.edu</t>
  </si>
  <si>
    <t>tlemma@towson.edu</t>
  </si>
  <si>
    <t>sleppo@towson.edu</t>
  </si>
  <si>
    <t>Li, Xiaolin</t>
  </si>
  <si>
    <t>xli@towson.edu</t>
  </si>
  <si>
    <t>Litterello, David</t>
  </si>
  <si>
    <t>dlitterello@towson.edu </t>
  </si>
  <si>
    <t>smagnotta@towson.edu</t>
  </si>
  <si>
    <t>jmanley@towson.edu</t>
  </si>
  <si>
    <t>Meredith (Tigue), Lauren</t>
  </si>
  <si>
    <t>ltigue@towson.edu</t>
  </si>
  <si>
    <t>lmichocki@towson.edu</t>
  </si>
  <si>
    <t>Mirahmad, Hooman</t>
  </si>
  <si>
    <t>hmirahmad@towson.edu</t>
  </si>
  <si>
    <t>mmohamed@towson.edu</t>
  </si>
  <si>
    <t>amohsenicheraghlou@towson.edu</t>
  </si>
  <si>
    <t>Morrison, Dan</t>
  </si>
  <si>
    <t>wmorrison@towson.edu </t>
  </si>
  <si>
    <t>Nag, Barin</t>
  </si>
  <si>
    <t>bnag@towson.edu</t>
  </si>
  <si>
    <t>cnwadiora@towson.edu</t>
  </si>
  <si>
    <t>Obedkova, Anna</t>
  </si>
  <si>
    <t>aobedkova@towson.edu</t>
  </si>
  <si>
    <t>jotto@towson.edu</t>
  </si>
  <si>
    <t>Owens, Flynn</t>
  </si>
  <si>
    <t>fowens@towson.edu </t>
  </si>
  <si>
    <t>jpalmateer@towson.edu</t>
  </si>
  <si>
    <t>Pantzer, David</t>
  </si>
  <si>
    <t>dpantzer@towson.edu </t>
  </si>
  <si>
    <t>jpark@towson.edu</t>
  </si>
  <si>
    <t>Parolia, Neeraj</t>
  </si>
  <si>
    <t>nparolia@towson.edu</t>
  </si>
  <si>
    <t>ppeev@towson.edu</t>
  </si>
  <si>
    <t>spillutla@towson.edu</t>
  </si>
  <si>
    <t>Pustovit, Sasha</t>
  </si>
  <si>
    <t>apustovit@towson.edu        </t>
  </si>
  <si>
    <t>sqian@towson.edu</t>
  </si>
  <si>
    <t>arao@towson.edu</t>
  </si>
  <si>
    <t>rrassipour@towson.edu</t>
  </si>
  <si>
    <t>areigel@towson.edu</t>
  </si>
  <si>
    <t>trhoads@towson.edu</t>
  </si>
  <si>
    <t>Richardson, Joseph</t>
  </si>
  <si>
    <t>jwrichardson@towson.edu</t>
  </si>
  <si>
    <t>Rodman, John</t>
  </si>
  <si>
    <t>jnromero@towson.edu</t>
  </si>
  <si>
    <t>mrubin@towson.edu</t>
  </si>
  <si>
    <t>Rubino, Steven</t>
  </si>
  <si>
    <t>srubino@towson.edu</t>
  </si>
  <si>
    <t>crusso@towson.edu</t>
  </si>
  <si>
    <t>dsanford@towson.edu</t>
  </si>
  <si>
    <t>nscala@towson.edu</t>
  </si>
  <si>
    <t>aschiff@towson.edu</t>
  </si>
  <si>
    <t>Schuldenfrei, Allen</t>
  </si>
  <si>
    <t>aschuldenfrei@towson.edu</t>
  </si>
  <si>
    <t>Schuller, Cameron</t>
  </si>
  <si>
    <t>cschueller@towson.edu</t>
  </si>
  <si>
    <t>Schwarzmann, Daniella</t>
  </si>
  <si>
    <t>dschwarzmann@towson.edu</t>
  </si>
  <si>
    <t>jnseeberger@towson.edu</t>
  </si>
  <si>
    <t>Sewell, Brent</t>
  </si>
  <si>
    <t>bsewell@towson.edu</t>
  </si>
  <si>
    <t>Seymour, William</t>
  </si>
  <si>
    <t>wseymour@towson.edu </t>
  </si>
  <si>
    <t>Shao, Yingying</t>
  </si>
  <si>
    <t>yshao@towson.edu</t>
  </si>
  <si>
    <t>Shively, Charles</t>
  </si>
  <si>
    <t>cshively@towson.edu</t>
  </si>
  <si>
    <t>vshrestha@towson.edu</t>
  </si>
  <si>
    <t>Simmons, Lisa</t>
  </si>
  <si>
    <t>ltsimmons@towson.edu</t>
  </si>
  <si>
    <t>Smuckler, Neil</t>
  </si>
  <si>
    <t>nsmuckler@towson.edu</t>
  </si>
  <si>
    <t>esteffes@towson.edu </t>
  </si>
  <si>
    <t>tsullivan@towson.edu</t>
  </si>
  <si>
    <t>Sundaram, Mohan</t>
  </si>
  <si>
    <t>msundaram@towson.edu</t>
  </si>
  <si>
    <t>Swab, Gabby</t>
  </si>
  <si>
    <t>rswab@towson.edu</t>
  </si>
  <si>
    <t>ftabak@towson.edu</t>
  </si>
  <si>
    <t>Thacker, Christopher</t>
  </si>
  <si>
    <t>cthacker@towson.edu</t>
  </si>
  <si>
    <t>stomasi@towson.edu</t>
  </si>
  <si>
    <t>streonbyrnes@towson.edu </t>
  </si>
  <si>
    <t>Valle, Ralph</t>
  </si>
  <si>
    <t>rvalle@towson.edu</t>
  </si>
  <si>
    <t>jvarvaris@towson.edu</t>
  </si>
  <si>
    <t>Walker, William</t>
  </si>
  <si>
    <t>wdwalker@towson.edu</t>
  </si>
  <si>
    <t>Ward, John</t>
  </si>
  <si>
    <t>jbward@towson.edu </t>
  </si>
  <si>
    <t>lgwilson@towson.edu</t>
  </si>
  <si>
    <t>Wiseman, William</t>
  </si>
  <si>
    <t>wwiseman@towson.edu </t>
  </si>
  <si>
    <t>tworoby@towson.edu</t>
  </si>
  <si>
    <t>dyao@towson.edu</t>
  </si>
  <si>
    <t>Zaheer, Mohammad</t>
  </si>
  <si>
    <t>mzaheer@towson.edu</t>
  </si>
  <si>
    <t>azhang@towson.edu </t>
  </si>
  <si>
    <t>zzhang@towson.edu</t>
  </si>
  <si>
    <t>yzhao@towson.edu</t>
  </si>
  <si>
    <t>Zorn, Charles</t>
  </si>
  <si>
    <t>czorn@towson.edu </t>
  </si>
  <si>
    <t>Zuccaro, Joe</t>
  </si>
  <si>
    <t>jzuccaro@towson.edu</t>
  </si>
  <si>
    <t>Cheng, Feng</t>
  </si>
  <si>
    <t xml:space="preserve">fcheng@towson.edu </t>
  </si>
  <si>
    <t>Milando, Anthony</t>
  </si>
  <si>
    <t>amilando@towson.edu</t>
  </si>
  <si>
    <t>Wesolowski, Joseph</t>
  </si>
  <si>
    <t>jwsolowski@towson.edu</t>
  </si>
  <si>
    <t>Yan, Qing</t>
  </si>
  <si>
    <t>qyan@towson.edu</t>
  </si>
  <si>
    <t>Kazandjian, Brett</t>
  </si>
  <si>
    <t>bkazandjian@towson.edu</t>
  </si>
  <si>
    <t>Khoshghadam, Leila</t>
  </si>
  <si>
    <t>lkhosghadam@towson.edu</t>
  </si>
  <si>
    <t>Dutta, Koushikee</t>
  </si>
  <si>
    <t>kdutta@towson.edu</t>
  </si>
  <si>
    <t>Hartnett, Ryan</t>
  </si>
  <si>
    <t>rhartnet@towson.edu</t>
  </si>
  <si>
    <t>Fowlkes, Charla</t>
  </si>
  <si>
    <t>cfowlkes@towson.edu</t>
  </si>
  <si>
    <t>Mini 2031 (1311)</t>
  </si>
  <si>
    <t>Spring 2031 (1312)</t>
  </si>
  <si>
    <t>Summer 2031 (1313)</t>
  </si>
  <si>
    <t>Fall 2031 (1314)</t>
  </si>
  <si>
    <t>Fall 2032 (1324)</t>
  </si>
  <si>
    <t>Summer 2032 (1323)</t>
  </si>
  <si>
    <t>Spring 2032 (1322)</t>
  </si>
  <si>
    <t>Mini 2032 (1321)</t>
  </si>
  <si>
    <t>2030/31</t>
  </si>
  <si>
    <t>2031/32</t>
  </si>
  <si>
    <t>2032/33</t>
  </si>
  <si>
    <t>2033/34</t>
  </si>
  <si>
    <t>2034/35</t>
  </si>
  <si>
    <t>Business Law</t>
  </si>
  <si>
    <t>ENGL 102</t>
  </si>
  <si>
    <t>CORE 6</t>
  </si>
  <si>
    <t>CORE Courses</t>
  </si>
  <si>
    <t>CORE 14</t>
  </si>
  <si>
    <t>PBUA/PEBU LL Courses</t>
  </si>
  <si>
    <t>PACT LL Admission Courses</t>
  </si>
  <si>
    <t>ECON 205/MATH 231</t>
  </si>
  <si>
    <t>UL Business Req Courses</t>
  </si>
  <si>
    <t>1ST HALF</t>
  </si>
  <si>
    <t>2ND HALF</t>
  </si>
  <si>
    <t>CORE 9</t>
  </si>
  <si>
    <t>PACT UL Admission Courses</t>
  </si>
  <si>
    <t>Major Only Business Req Courses</t>
  </si>
  <si>
    <t>EBTM 350 *</t>
  </si>
  <si>
    <t>EBTM 365 *</t>
  </si>
  <si>
    <t>Other Courses</t>
  </si>
  <si>
    <t>FREE ELEC</t>
  </si>
  <si>
    <t>MATH 102</t>
  </si>
  <si>
    <t>MATH 115</t>
  </si>
  <si>
    <t>MATH 95</t>
  </si>
  <si>
    <t>PREREQ FOR MATH 102 - ALEKS 0-29</t>
  </si>
  <si>
    <t>PREREQ FOR MATH 115 - 30 - 42</t>
  </si>
  <si>
    <t>PREREQ FOR MATH 211 OR ALEKS = 43+</t>
  </si>
  <si>
    <t xml:space="preserve">Notations </t>
  </si>
  <si>
    <t>Repeat</t>
  </si>
  <si>
    <t>3rd Attempt</t>
  </si>
  <si>
    <t>Approved Internship Required</t>
  </si>
  <si>
    <t>Need to be Admitted to Register:</t>
  </si>
  <si>
    <t>Conditional Admission to Register:</t>
  </si>
  <si>
    <t>Begin Looking for Internship</t>
  </si>
  <si>
    <t>Economics</t>
  </si>
  <si>
    <t>Other Required Courses</t>
  </si>
  <si>
    <t>COMM 131/COMM 215</t>
  </si>
  <si>
    <t>MNGT 482/PHIL 371</t>
  </si>
  <si>
    <t>International Accounting Elective Course</t>
  </si>
  <si>
    <t>ACCT 412/ECON 305/FIN 436/MKTG 445/MNGT 375</t>
  </si>
  <si>
    <t>UL Accounting Req Courses</t>
  </si>
  <si>
    <t>ACCT ELEC 1</t>
  </si>
  <si>
    <t>ACCT ELEC 2</t>
  </si>
  <si>
    <t>Business Systems &amp; Processes - Majors Courses</t>
  </si>
  <si>
    <t>FALL ONLY</t>
  </si>
  <si>
    <t>SPRING ONLY</t>
  </si>
  <si>
    <t>MNGT 482/EBTM 497</t>
  </si>
  <si>
    <t>Entrepreneurship</t>
  </si>
  <si>
    <t>ENTR 355 *</t>
  </si>
  <si>
    <t>Financial Planning</t>
  </si>
  <si>
    <t>Finance</t>
  </si>
  <si>
    <t xml:space="preserve">FIN ELEC </t>
  </si>
  <si>
    <t>FALL - ONLY</t>
  </si>
  <si>
    <t>SPRING - ONLY</t>
  </si>
  <si>
    <t>Human Resources</t>
  </si>
  <si>
    <t>MNGT 381 *</t>
  </si>
  <si>
    <t>International Business</t>
  </si>
  <si>
    <t>Investments</t>
  </si>
  <si>
    <t>Marketing</t>
  </si>
  <si>
    <t>Management</t>
  </si>
  <si>
    <t>Project Management &amp; Business Analysis</t>
  </si>
  <si>
    <t>MKTG 425 *</t>
  </si>
  <si>
    <t>MKTG 431 *</t>
  </si>
  <si>
    <t>MKTG 451 *</t>
  </si>
  <si>
    <t>MKTG 411 *</t>
  </si>
  <si>
    <t>EBTM 310/419/ENGL 318/MNGT 463</t>
  </si>
  <si>
    <t>EBTM 343 *</t>
  </si>
  <si>
    <t>EBTM 425 *</t>
  </si>
  <si>
    <t>EBTM 446 *</t>
  </si>
  <si>
    <t>MNGT 391 *</t>
  </si>
  <si>
    <t>INT'L MNGT</t>
  </si>
  <si>
    <t>MNGT 375/438/466</t>
  </si>
  <si>
    <t>Credits Earned - Year</t>
  </si>
  <si>
    <t>MNGT 375</t>
  </si>
  <si>
    <t>MNGT 438</t>
  </si>
  <si>
    <t>ENTR 403</t>
  </si>
  <si>
    <t>FIN 435</t>
  </si>
  <si>
    <t>MKTG 445</t>
  </si>
  <si>
    <t>DECLARE CONC/TRACK</t>
  </si>
  <si>
    <t>2019/20 AND BEFORE</t>
  </si>
  <si>
    <t>ECON 4XX ELEC</t>
  </si>
  <si>
    <t>ECON 3/4XX ELEC</t>
  </si>
  <si>
    <t>Project Management (PMBA)</t>
  </si>
  <si>
    <t>BUAN</t>
  </si>
  <si>
    <t>CBEI (No longer offered)</t>
  </si>
  <si>
    <t>Pre-Business Systems &amp; Processes (PEBU)</t>
  </si>
  <si>
    <t>Kelly Marbury</t>
  </si>
  <si>
    <t>Ken Espinosa</t>
  </si>
  <si>
    <t>kespinosa@towson.edu</t>
  </si>
  <si>
    <t xml:space="preserve">kmarbury@towson.edu </t>
  </si>
  <si>
    <t>jrodman@towson.edu</t>
  </si>
  <si>
    <t>McQuown, Patrick</t>
  </si>
  <si>
    <t>pmcquown@towson.edu</t>
  </si>
  <si>
    <t>MKTG/MNGT</t>
  </si>
  <si>
    <t>Mini 2033 (1331)</t>
  </si>
  <si>
    <t>Spring 2033 (1332)</t>
  </si>
  <si>
    <t>Summer 2033 (1333)</t>
  </si>
  <si>
    <t>Fall 2033 (1334)</t>
  </si>
  <si>
    <t>Mini 2034 (1341)</t>
  </si>
  <si>
    <t>Spring 2034 (1342)</t>
  </si>
  <si>
    <t>Summer 2034 (1343)</t>
  </si>
  <si>
    <t>Fall 2034 (1344)</t>
  </si>
  <si>
    <t>Mini 2035 (1351)</t>
  </si>
  <si>
    <t>Spring 2035 (1352)</t>
  </si>
  <si>
    <t>ECON - FNEC TRACK</t>
  </si>
  <si>
    <t>FNEC ELEC</t>
  </si>
  <si>
    <t>ECON - MTEC TRACK</t>
  </si>
  <si>
    <t>MATH 265</t>
  </si>
  <si>
    <t>MATH 267</t>
  </si>
  <si>
    <t>MATH 274</t>
  </si>
  <si>
    <t>MATH 275</t>
  </si>
  <si>
    <t>MATH 372/331</t>
  </si>
  <si>
    <t>MATH 374/332</t>
  </si>
  <si>
    <t>FIN 430/433/435/439</t>
  </si>
  <si>
    <t>PACT/ACCT MAJOR</t>
  </si>
  <si>
    <t>PBUA/PEBU/BUAD/EBUS MAJOR</t>
  </si>
  <si>
    <t>ECON MAJOR</t>
  </si>
  <si>
    <t>ACCT MINOR</t>
  </si>
  <si>
    <t>BUAD MINOR</t>
  </si>
  <si>
    <t>FIN 330/1</t>
  </si>
  <si>
    <t>BUAN MINOR</t>
  </si>
  <si>
    <t>ECON MINOR</t>
  </si>
  <si>
    <t>ENTR MINOR</t>
  </si>
  <si>
    <t>ENTR CERT</t>
  </si>
  <si>
    <t>FIN MINOR</t>
  </si>
  <si>
    <t>LEGL MINOR</t>
  </si>
  <si>
    <t>MKTG MINOR</t>
  </si>
  <si>
    <t>PBUA/BUAD Concentration/Track Courses:</t>
  </si>
  <si>
    <t xml:space="preserve">MKTG 451 </t>
  </si>
  <si>
    <t xml:space="preserve">MKTG 425 </t>
  </si>
  <si>
    <t>COMM 131/THEA 101</t>
  </si>
  <si>
    <t>21 CREDITS</t>
  </si>
  <si>
    <t>18 CREDITS</t>
  </si>
  <si>
    <t>LEGL ELEC</t>
  </si>
  <si>
    <t>LEGL 413/LEGL 427</t>
  </si>
  <si>
    <t>LEGL 325/328/335/407/470/495/MNGT 482</t>
  </si>
  <si>
    <t>24 CREDITS</t>
  </si>
  <si>
    <t>20-21 CREDITS</t>
  </si>
  <si>
    <t>12 CREDITS</t>
  </si>
  <si>
    <t>See catalog/advising form for electives</t>
  </si>
  <si>
    <t>ENTR 110</t>
  </si>
  <si>
    <t>ENTR 215</t>
  </si>
  <si>
    <t>ENTR 355</t>
  </si>
  <si>
    <t>ENTR 305</t>
  </si>
  <si>
    <t>ENTR 310</t>
  </si>
  <si>
    <t>STATS</t>
  </si>
  <si>
    <t>ECON 205/MATH 231/237/PSYC 212/SOCI 212</t>
  </si>
  <si>
    <t>EBTM 320</t>
  </si>
  <si>
    <t>EBTM 446</t>
  </si>
  <si>
    <t>BUAN ELEC</t>
  </si>
  <si>
    <t xml:space="preserve">EBTM 350 </t>
  </si>
  <si>
    <r>
      <t>Free electives are any courses that you have the prerequisite for that you have not already completed,</t>
    </r>
    <r>
      <rPr>
        <b/>
        <i/>
        <sz val="9"/>
        <color theme="1"/>
        <rFont val="Arial"/>
        <family val="2"/>
      </rPr>
      <t xml:space="preserve"> the goal is to achieve the minimum 120 credits required for graduation</t>
    </r>
    <r>
      <rPr>
        <sz val="9"/>
        <color theme="1"/>
        <rFont val="Arial"/>
        <family val="2"/>
      </rPr>
      <t xml:space="preserve">. </t>
    </r>
    <r>
      <rPr>
        <i/>
        <sz val="9"/>
        <color theme="1"/>
        <rFont val="Arial"/>
        <family val="2"/>
      </rPr>
      <t>If you have more than 12 credits, you may want to direct them towards a minor.</t>
    </r>
  </si>
  <si>
    <r>
      <rPr>
        <b/>
        <sz val="10"/>
        <color theme="1"/>
        <rFont val="Arial"/>
        <family val="2"/>
      </rPr>
      <t xml:space="preserve">Repeat Policy for Screened Majors in CBE is: </t>
    </r>
    <r>
      <rPr>
        <sz val="10"/>
        <color theme="1"/>
        <rFont val="Arial"/>
        <family val="2"/>
      </rPr>
      <t xml:space="preserve">No more than two lower-level (LL) courses may be repeated. </t>
    </r>
    <r>
      <rPr>
        <i/>
        <sz val="10"/>
        <color theme="1"/>
        <rFont val="Arial"/>
        <family val="2"/>
      </rPr>
      <t>(Third Attempts of courses are not automatically included and require authorization.)</t>
    </r>
  </si>
  <si>
    <t>Repeat Policy in for Screened Majors in CBE is: No more than two lower-level (LL) courses may be repeated.</t>
  </si>
  <si>
    <t>PACT (Lower-Level Courses) &amp; PEBU Catalogs 2011/12  - 2014/15</t>
  </si>
  <si>
    <t>Grades of Repeats</t>
  </si>
  <si>
    <r>
      <rPr>
        <b/>
        <sz val="14"/>
        <color theme="1"/>
        <rFont val="Arial"/>
        <family val="2"/>
      </rPr>
      <t xml:space="preserve">* </t>
    </r>
    <r>
      <rPr>
        <b/>
        <sz val="9"/>
        <color theme="1"/>
        <rFont val="Arial"/>
        <family val="2"/>
      </rPr>
      <t>This course requires admission to the major (Major standing, ACCT, BUAD, or EBUS).</t>
    </r>
    <r>
      <rPr>
        <sz val="9"/>
        <color theme="1"/>
        <rFont val="Arial"/>
        <family val="2"/>
      </rPr>
      <t xml:space="preserve"> With your current admission standing (enrolled/completed all required courses, admission gpa and TU gpa), you are </t>
    </r>
    <r>
      <rPr>
        <b/>
        <u/>
        <sz val="9"/>
        <color theme="1"/>
        <rFont val="Arial"/>
        <family val="2"/>
      </rPr>
      <t>conditionally</t>
    </r>
    <r>
      <rPr>
        <sz val="9"/>
        <color theme="1"/>
        <rFont val="Arial"/>
        <family val="2"/>
      </rPr>
      <t xml:space="preserve"> allowed to register for this course. </t>
    </r>
    <r>
      <rPr>
        <b/>
        <sz val="9"/>
        <color theme="1"/>
        <rFont val="Arial"/>
        <family val="2"/>
      </rPr>
      <t>If you do not meet the requirements for admission to your major at the end of this term, you will be disenrolled from any course that requires major standing.</t>
    </r>
  </si>
  <si>
    <r>
      <t>è</t>
    </r>
    <r>
      <rPr>
        <sz val="9"/>
        <color rgb="FF000000"/>
        <rFont val="Arial"/>
        <family val="2"/>
      </rPr>
      <t xml:space="preserve">If you plan to take courses outside of Towson, make sure to follow the instructions on the </t>
    </r>
    <r>
      <rPr>
        <b/>
        <sz val="11"/>
        <color rgb="FF000000"/>
        <rFont val="Arial"/>
        <family val="2"/>
      </rPr>
      <t/>
    </r>
  </si>
  <si>
    <r>
      <t>send transcripts (after completing the course)</t>
    </r>
    <r>
      <rPr>
        <b/>
        <sz val="9"/>
        <color rgb="FF000000"/>
        <rFont val="Arial"/>
        <family val="2"/>
      </rPr>
      <t>.</t>
    </r>
  </si>
  <si>
    <r>
      <t>è</t>
    </r>
    <r>
      <rPr>
        <sz val="9"/>
        <color rgb="FF000000"/>
        <rFont val="Arial"/>
        <family val="2"/>
      </rPr>
      <t>If taking a lower-level course outside of Towson, you may have to provide proof of registration and/or grade for the course if you are attempting to register for a course that requires it as a prerequisite</t>
    </r>
  </si>
  <si>
    <r>
      <t>è</t>
    </r>
    <r>
      <rPr>
        <sz val="9"/>
        <color rgb="FF000000"/>
        <rFont val="Arial"/>
        <family val="2"/>
      </rPr>
      <t>The last 30 credits of your degree must be completed at Towson.</t>
    </r>
  </si>
  <si>
    <r>
      <rPr>
        <sz val="9"/>
        <color theme="1"/>
        <rFont val="Wingdings"/>
        <charset val="2"/>
      </rPr>
      <t>è</t>
    </r>
    <r>
      <rPr>
        <sz val="9"/>
        <color theme="1"/>
        <rFont val="Arial"/>
        <family val="2"/>
      </rPr>
      <t xml:space="preserve"> If your DCP is for a major/minor not currently listed in PeopleSoft, you need to complete 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</si>
</sst>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m/d/yy;@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name val="Sabon"/>
      <family val="1"/>
    </font>
    <font>
      <sz val="10"/>
      <color rgb="FF000000"/>
      <name val="Times New Roman"/>
      <family val="1"/>
    </font>
    <font>
      <b/>
      <u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9"/>
      <color rgb="FF000000"/>
      <name val="Arial"/>
      <family val="2"/>
    </font>
    <font>
      <i/>
      <sz val="9"/>
      <color theme="1"/>
      <name val="Arial"/>
      <family val="2"/>
    </font>
    <font>
      <b/>
      <u/>
      <sz val="12"/>
      <color theme="1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0"/>
      <name val="Arial"/>
      <family val="2"/>
    </font>
    <font>
      <i/>
      <sz val="10"/>
      <color theme="1"/>
      <name val="Arial"/>
      <family val="2"/>
    </font>
    <font>
      <sz val="10.5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Wingdings"/>
      <charset val="2"/>
    </font>
    <font>
      <sz val="9"/>
      <color rgb="FF000000"/>
      <name val="Arial"/>
      <family val="2"/>
    </font>
    <font>
      <b/>
      <u/>
      <sz val="9"/>
      <color theme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theme="1"/>
      <name val="Wingdings"/>
      <charset val="2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0" fontId="27" fillId="0" borderId="0"/>
    <xf numFmtId="0" fontId="28" fillId="0" borderId="0"/>
    <xf numFmtId="0" fontId="30" fillId="0" borderId="0" applyNumberFormat="0" applyFill="0" applyBorder="0" applyAlignment="0" applyProtection="0"/>
    <xf numFmtId="0" fontId="19" fillId="0" borderId="0"/>
    <xf numFmtId="0" fontId="10" fillId="0" borderId="0"/>
  </cellStyleXfs>
  <cellXfs count="381">
    <xf numFmtId="0" fontId="0" fillId="0" borderId="0" xfId="0"/>
    <xf numFmtId="0" fontId="0" fillId="0" borderId="0" xfId="0" applyFont="1" applyAlignment="1" applyProtection="1"/>
    <xf numFmtId="0" fontId="0" fillId="0" borderId="0" xfId="0" applyFill="1" applyBorder="1" applyAlignment="1">
      <alignment wrapText="1"/>
    </xf>
    <xf numFmtId="0" fontId="25" fillId="2" borderId="0" xfId="0" applyFont="1" applyFill="1" applyAlignment="1" applyProtection="1">
      <alignment horizontal="center"/>
    </xf>
    <xf numFmtId="0" fontId="25" fillId="2" borderId="0" xfId="0" applyFont="1" applyFill="1" applyProtection="1"/>
    <xf numFmtId="0" fontId="21" fillId="0" borderId="0" xfId="0" applyFont="1"/>
    <xf numFmtId="0" fontId="21" fillId="2" borderId="0" xfId="0" applyFont="1" applyFill="1" applyBorder="1" applyAlignment="1">
      <alignment horizontal="right"/>
    </xf>
    <xf numFmtId="0" fontId="31" fillId="4" borderId="2" xfId="0" applyFont="1" applyFill="1" applyBorder="1" applyProtection="1"/>
    <xf numFmtId="0" fontId="32" fillId="0" borderId="2" xfId="0" applyFont="1" applyBorder="1"/>
    <xf numFmtId="0" fontId="31" fillId="0" borderId="2" xfId="0" applyFont="1" applyFill="1" applyBorder="1" applyAlignment="1" applyProtection="1">
      <alignment horizontal="center"/>
    </xf>
    <xf numFmtId="0" fontId="0" fillId="0" borderId="2" xfId="0" applyBorder="1"/>
    <xf numFmtId="0" fontId="31" fillId="0" borderId="2" xfId="0" applyFont="1" applyBorder="1" applyAlignment="1" applyProtection="1">
      <alignment horizontal="center"/>
    </xf>
    <xf numFmtId="2" fontId="31" fillId="0" borderId="2" xfId="0" applyNumberFormat="1" applyFont="1" applyBorder="1" applyAlignment="1" applyProtection="1">
      <alignment horizontal="center"/>
    </xf>
    <xf numFmtId="0" fontId="31" fillId="0" borderId="2" xfId="0" applyNumberFormat="1" applyFont="1" applyFill="1" applyBorder="1" applyAlignment="1" applyProtection="1">
      <alignment horizontal="center" wrapText="1"/>
    </xf>
    <xf numFmtId="2" fontId="31" fillId="0" borderId="2" xfId="0" applyNumberFormat="1" applyFont="1" applyFill="1" applyBorder="1" applyAlignment="1" applyProtection="1">
      <alignment horizontal="center" wrapText="1"/>
    </xf>
    <xf numFmtId="0" fontId="23" fillId="0" borderId="0" xfId="4" applyFont="1"/>
    <xf numFmtId="0" fontId="19" fillId="0" borderId="0" xfId="4"/>
    <xf numFmtId="0" fontId="33" fillId="0" borderId="0" xfId="4" applyFont="1" applyBorder="1" applyProtection="1"/>
    <xf numFmtId="0" fontId="31" fillId="0" borderId="0" xfId="4" applyFont="1" applyAlignment="1" applyProtection="1">
      <alignment horizontal="center"/>
      <protection locked="0"/>
    </xf>
    <xf numFmtId="0" fontId="31" fillId="0" borderId="0" xfId="4" applyFont="1" applyProtection="1"/>
    <xf numFmtId="0" fontId="31" fillId="0" borderId="0" xfId="4" applyFont="1" applyProtection="1">
      <protection locked="0"/>
    </xf>
    <xf numFmtId="0" fontId="31" fillId="0" borderId="0" xfId="4" applyFont="1" applyAlignment="1" applyProtection="1">
      <alignment horizontal="center"/>
    </xf>
    <xf numFmtId="0" fontId="33" fillId="0" borderId="0" xfId="4" applyFont="1" applyBorder="1" applyAlignment="1" applyProtection="1">
      <alignment wrapText="1"/>
    </xf>
    <xf numFmtId="0" fontId="34" fillId="0" borderId="10" xfId="4" applyFont="1" applyBorder="1" applyProtection="1"/>
    <xf numFmtId="0" fontId="31" fillId="0" borderId="11" xfId="4" applyFont="1" applyBorder="1" applyAlignment="1" applyProtection="1">
      <alignment horizontal="center"/>
      <protection locked="0"/>
    </xf>
    <xf numFmtId="0" fontId="31" fillId="0" borderId="11" xfId="4" applyFont="1" applyBorder="1" applyProtection="1"/>
    <xf numFmtId="0" fontId="31" fillId="0" borderId="11" xfId="4" applyFont="1" applyBorder="1" applyProtection="1">
      <protection locked="0"/>
    </xf>
    <xf numFmtId="0" fontId="31" fillId="0" borderId="12" xfId="4" applyFont="1" applyBorder="1" applyAlignment="1" applyProtection="1">
      <alignment horizontal="center"/>
    </xf>
    <xf numFmtId="0" fontId="31" fillId="0" borderId="11" xfId="4" applyFont="1" applyBorder="1" applyAlignment="1" applyProtection="1">
      <alignment horizontal="center"/>
    </xf>
    <xf numFmtId="0" fontId="31" fillId="0" borderId="12" xfId="4" applyFont="1" applyBorder="1" applyProtection="1"/>
    <xf numFmtId="0" fontId="31" fillId="0" borderId="13" xfId="4" applyFont="1" applyBorder="1" applyAlignment="1" applyProtection="1">
      <alignment horizontal="center" wrapText="1"/>
    </xf>
    <xf numFmtId="0" fontId="31" fillId="5" borderId="14" xfId="4" applyFont="1" applyFill="1" applyBorder="1" applyAlignment="1" applyProtection="1">
      <alignment horizontal="center" wrapText="1"/>
      <protection locked="0"/>
    </xf>
    <xf numFmtId="0" fontId="31" fillId="0" borderId="11" xfId="4" applyFont="1" applyBorder="1" applyAlignment="1" applyProtection="1">
      <alignment horizontal="center" wrapText="1"/>
    </xf>
    <xf numFmtId="0" fontId="31" fillId="0" borderId="17" xfId="4" applyFont="1" applyBorder="1" applyAlignment="1" applyProtection="1">
      <alignment horizontal="center" wrapText="1"/>
      <protection locked="0"/>
    </xf>
    <xf numFmtId="0" fontId="31" fillId="6" borderId="18" xfId="4" applyFont="1" applyFill="1" applyBorder="1" applyAlignment="1" applyProtection="1">
      <alignment horizontal="center" vertical="center" wrapText="1"/>
    </xf>
    <xf numFmtId="0" fontId="31" fillId="0" borderId="17" xfId="4" applyFont="1" applyBorder="1" applyAlignment="1" applyProtection="1">
      <alignment horizontal="center" wrapText="1"/>
    </xf>
    <xf numFmtId="0" fontId="31" fillId="0" borderId="0" xfId="4" applyFont="1" applyBorder="1" applyAlignment="1" applyProtection="1">
      <alignment horizontal="center" wrapText="1"/>
    </xf>
    <xf numFmtId="0" fontId="31" fillId="0" borderId="19" xfId="4" applyFont="1" applyBorder="1" applyAlignment="1" applyProtection="1"/>
    <xf numFmtId="0" fontId="31" fillId="0" borderId="20" xfId="4" applyFont="1" applyBorder="1" applyAlignment="1" applyProtection="1">
      <alignment horizontal="center"/>
      <protection locked="0"/>
    </xf>
    <xf numFmtId="0" fontId="31" fillId="0" borderId="21" xfId="4" applyFont="1" applyBorder="1" applyAlignment="1" applyProtection="1">
      <alignment horizontal="center"/>
    </xf>
    <xf numFmtId="2" fontId="31" fillId="0" borderId="20" xfId="4" applyNumberFormat="1" applyFont="1" applyBorder="1" applyAlignment="1" applyProtection="1">
      <alignment horizontal="center"/>
    </xf>
    <xf numFmtId="0" fontId="31" fillId="0" borderId="22" xfId="4" applyFont="1" applyBorder="1" applyAlignment="1" applyProtection="1">
      <alignment horizontal="center"/>
    </xf>
    <xf numFmtId="0" fontId="31" fillId="0" borderId="21" xfId="4" applyFont="1" applyBorder="1" applyAlignment="1" applyProtection="1">
      <alignment horizontal="center"/>
      <protection locked="0"/>
    </xf>
    <xf numFmtId="0" fontId="31" fillId="0" borderId="0" xfId="4" applyFont="1" applyBorder="1" applyAlignment="1" applyProtection="1"/>
    <xf numFmtId="0" fontId="31" fillId="0" borderId="21" xfId="4" applyFont="1" applyFill="1" applyBorder="1" applyAlignment="1" applyProtection="1">
      <alignment horizontal="center"/>
    </xf>
    <xf numFmtId="0" fontId="31" fillId="0" borderId="21" xfId="4" applyFont="1" applyFill="1" applyBorder="1" applyAlignment="1" applyProtection="1">
      <alignment horizontal="center"/>
      <protection locked="0"/>
    </xf>
    <xf numFmtId="0" fontId="31" fillId="0" borderId="0" xfId="4" applyFont="1" applyBorder="1" applyAlignment="1" applyProtection="1">
      <protection locked="0"/>
    </xf>
    <xf numFmtId="0" fontId="31" fillId="0" borderId="23" xfId="4" applyFont="1" applyBorder="1" applyAlignment="1" applyProtection="1">
      <alignment vertical="top"/>
    </xf>
    <xf numFmtId="0" fontId="31" fillId="0" borderId="24" xfId="4" applyFont="1" applyFill="1" applyBorder="1" applyAlignment="1" applyProtection="1">
      <alignment horizontal="center" vertical="top"/>
    </xf>
    <xf numFmtId="0" fontId="31" fillId="0" borderId="25" xfId="4" applyFont="1" applyBorder="1" applyAlignment="1" applyProtection="1">
      <alignment horizontal="center" vertical="top"/>
    </xf>
    <xf numFmtId="0" fontId="31" fillId="0" borderId="24" xfId="4" applyFont="1" applyFill="1" applyBorder="1" applyAlignment="1" applyProtection="1">
      <alignment horizontal="center" vertical="top"/>
      <protection locked="0"/>
    </xf>
    <xf numFmtId="0" fontId="35" fillId="0" borderId="11" xfId="4" applyFont="1" applyBorder="1" applyAlignment="1" applyProtection="1">
      <alignment horizontal="right"/>
    </xf>
    <xf numFmtId="0" fontId="31" fillId="5" borderId="1" xfId="4" applyFont="1" applyFill="1" applyBorder="1" applyAlignment="1" applyProtection="1">
      <alignment horizontal="center"/>
      <protection hidden="1"/>
    </xf>
    <xf numFmtId="0" fontId="31" fillId="0" borderId="10" xfId="4" applyFont="1" applyBorder="1" applyAlignment="1" applyProtection="1"/>
    <xf numFmtId="0" fontId="36" fillId="7" borderId="26" xfId="4" applyFont="1" applyFill="1" applyBorder="1" applyAlignment="1" applyProtection="1">
      <alignment horizontal="center" wrapText="1"/>
      <protection hidden="1"/>
    </xf>
    <xf numFmtId="0" fontId="36" fillId="7" borderId="27" xfId="4" applyFont="1" applyFill="1" applyBorder="1" applyAlignment="1" applyProtection="1">
      <alignment horizontal="center"/>
    </xf>
    <xf numFmtId="0" fontId="31" fillId="0" borderId="12" xfId="4" applyFont="1" applyBorder="1" applyAlignment="1" applyProtection="1"/>
    <xf numFmtId="0" fontId="31" fillId="6" borderId="1" xfId="4" applyFont="1" applyFill="1" applyBorder="1" applyAlignment="1" applyProtection="1">
      <alignment horizontal="center"/>
      <protection hidden="1"/>
    </xf>
    <xf numFmtId="0" fontId="31" fillId="0" borderId="28" xfId="4" applyFont="1" applyBorder="1" applyAlignment="1" applyProtection="1"/>
    <xf numFmtId="0" fontId="37" fillId="0" borderId="0" xfId="4" applyFont="1"/>
    <xf numFmtId="0" fontId="34" fillId="0" borderId="11" xfId="4" applyFont="1" applyBorder="1" applyProtection="1"/>
    <xf numFmtId="0" fontId="31" fillId="0" borderId="29" xfId="4" applyFont="1" applyBorder="1" applyAlignment="1" applyProtection="1"/>
    <xf numFmtId="0" fontId="31" fillId="0" borderId="30" xfId="4" applyFont="1" applyBorder="1" applyAlignment="1" applyProtection="1">
      <alignment vertical="top"/>
    </xf>
    <xf numFmtId="0" fontId="19" fillId="2" borderId="0" xfId="0" applyFont="1" applyFill="1" applyAlignment="1"/>
    <xf numFmtId="0" fontId="19" fillId="2" borderId="0" xfId="0" applyFont="1" applyFill="1" applyBorder="1" applyProtection="1"/>
    <xf numFmtId="0" fontId="19" fillId="2" borderId="0" xfId="0" applyFont="1" applyFill="1" applyProtection="1"/>
    <xf numFmtId="0" fontId="19" fillId="3" borderId="0" xfId="0" applyFont="1" applyFill="1" applyBorder="1" applyProtection="1"/>
    <xf numFmtId="0" fontId="19" fillId="2" borderId="7" xfId="0" applyFont="1" applyFill="1" applyBorder="1" applyProtection="1"/>
    <xf numFmtId="0" fontId="19" fillId="0" borderId="1" xfId="0" applyFont="1" applyBorder="1" applyProtection="1"/>
    <xf numFmtId="0" fontId="21" fillId="0" borderId="0" xfId="0" applyFont="1" applyAlignment="1"/>
    <xf numFmtId="0" fontId="22" fillId="0" borderId="0" xfId="4" applyFont="1"/>
    <xf numFmtId="0" fontId="38" fillId="0" borderId="0" xfId="4" applyFont="1"/>
    <xf numFmtId="0" fontId="22" fillId="0" borderId="21" xfId="4" applyFont="1" applyBorder="1"/>
    <xf numFmtId="0" fontId="35" fillId="0" borderId="20" xfId="4" applyFont="1" applyBorder="1" applyAlignment="1" applyProtection="1">
      <alignment horizontal="center"/>
      <protection locked="0"/>
    </xf>
    <xf numFmtId="0" fontId="35" fillId="0" borderId="21" xfId="4" applyFont="1" applyBorder="1" applyAlignment="1" applyProtection="1">
      <alignment horizontal="center"/>
    </xf>
    <xf numFmtId="0" fontId="19" fillId="0" borderId="21" xfId="4" applyBorder="1"/>
    <xf numFmtId="0" fontId="18" fillId="0" borderId="0" xfId="4" applyFont="1"/>
    <xf numFmtId="0" fontId="35" fillId="0" borderId="0" xfId="4" applyFont="1" applyBorder="1" applyAlignment="1" applyProtection="1">
      <alignment horizontal="right"/>
    </xf>
    <xf numFmtId="0" fontId="35" fillId="0" borderId="7" xfId="4" applyFont="1" applyBorder="1" applyAlignment="1" applyProtection="1">
      <alignment horizontal="right"/>
    </xf>
    <xf numFmtId="0" fontId="31" fillId="5" borderId="31" xfId="4" applyFont="1" applyFill="1" applyBorder="1" applyAlignment="1" applyProtection="1">
      <alignment horizontal="center"/>
      <protection hidden="1"/>
    </xf>
    <xf numFmtId="0" fontId="36" fillId="7" borderId="32" xfId="4" applyFont="1" applyFill="1" applyBorder="1" applyAlignment="1" applyProtection="1">
      <alignment horizontal="center" wrapText="1"/>
      <protection hidden="1"/>
    </xf>
    <xf numFmtId="0" fontId="36" fillId="7" borderId="33" xfId="4" applyFont="1" applyFill="1" applyBorder="1" applyAlignment="1" applyProtection="1">
      <alignment horizontal="center"/>
    </xf>
    <xf numFmtId="0" fontId="31" fillId="0" borderId="7" xfId="4" applyFont="1" applyBorder="1" applyAlignment="1" applyProtection="1"/>
    <xf numFmtId="0" fontId="31" fillId="6" borderId="31" xfId="4" applyFont="1" applyFill="1" applyBorder="1" applyAlignment="1" applyProtection="1">
      <alignment horizontal="center"/>
      <protection hidden="1"/>
    </xf>
    <xf numFmtId="0" fontId="31" fillId="0" borderId="34" xfId="4" applyFont="1" applyBorder="1" applyAlignment="1" applyProtection="1">
      <alignment vertical="top"/>
    </xf>
    <xf numFmtId="0" fontId="22" fillId="0" borderId="35" xfId="4" applyFont="1" applyBorder="1"/>
    <xf numFmtId="0" fontId="35" fillId="0" borderId="22" xfId="4" applyFont="1" applyBorder="1" applyAlignment="1" applyProtection="1">
      <alignment horizontal="center"/>
    </xf>
    <xf numFmtId="0" fontId="18" fillId="0" borderId="35" xfId="4" applyFont="1" applyBorder="1"/>
    <xf numFmtId="0" fontId="18" fillId="0" borderId="36" xfId="4" applyFont="1" applyBorder="1"/>
    <xf numFmtId="0" fontId="19" fillId="0" borderId="24" xfId="4" applyBorder="1"/>
    <xf numFmtId="0" fontId="31" fillId="0" borderId="24" xfId="4" applyFont="1" applyFill="1" applyBorder="1" applyAlignment="1" applyProtection="1">
      <alignment horizontal="center"/>
    </xf>
    <xf numFmtId="0" fontId="31" fillId="0" borderId="25" xfId="4" applyFont="1" applyBorder="1" applyAlignment="1" applyProtection="1">
      <alignment horizontal="center"/>
    </xf>
    <xf numFmtId="2" fontId="35" fillId="0" borderId="20" xfId="4" applyNumberFormat="1" applyFont="1" applyBorder="1" applyAlignment="1" applyProtection="1">
      <alignment horizontal="center"/>
    </xf>
    <xf numFmtId="0" fontId="22" fillId="2" borderId="0" xfId="0" applyFont="1" applyFill="1" applyAlignment="1"/>
    <xf numFmtId="0" fontId="19" fillId="2" borderId="0" xfId="0" applyFont="1" applyFill="1" applyAlignment="1" applyProtection="1"/>
    <xf numFmtId="0" fontId="22" fillId="3" borderId="0" xfId="0" applyFont="1" applyFill="1" applyAlignment="1"/>
    <xf numFmtId="0" fontId="22" fillId="0" borderId="0" xfId="0" applyFont="1" applyFill="1" applyAlignment="1"/>
    <xf numFmtId="0" fontId="25" fillId="2" borderId="0" xfId="0" applyFont="1" applyFill="1" applyBorder="1" applyAlignment="1" applyProtection="1"/>
    <xf numFmtId="0" fontId="25" fillId="3" borderId="0" xfId="0" applyFont="1" applyFill="1" applyProtection="1"/>
    <xf numFmtId="0" fontId="22" fillId="2" borderId="0" xfId="0" applyFont="1" applyFill="1" applyAlignment="1" applyProtection="1">
      <alignment vertical="center"/>
    </xf>
    <xf numFmtId="0" fontId="13" fillId="0" borderId="2" xfId="0" applyFont="1" applyBorder="1" applyProtection="1">
      <protection locked="0"/>
    </xf>
    <xf numFmtId="0" fontId="13" fillId="0" borderId="2" xfId="0" applyFont="1" applyBorder="1"/>
    <xf numFmtId="0" fontId="22" fillId="0" borderId="2" xfId="0" applyFont="1" applyBorder="1"/>
    <xf numFmtId="0" fontId="19" fillId="2" borderId="0" xfId="0" applyFont="1" applyFill="1" applyAlignment="1" applyProtection="1">
      <alignment horizontal="right"/>
    </xf>
    <xf numFmtId="0" fontId="21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22" fillId="2" borderId="6" xfId="0" applyFont="1" applyFill="1" applyBorder="1" applyAlignment="1">
      <alignment horizontal="right" vertical="top"/>
    </xf>
    <xf numFmtId="0" fontId="22" fillId="2" borderId="0" xfId="0" applyFont="1" applyFill="1" applyBorder="1" applyAlignment="1">
      <alignment horizontal="right" vertical="top"/>
    </xf>
    <xf numFmtId="0" fontId="21" fillId="3" borderId="0" xfId="0" applyFont="1" applyFill="1"/>
    <xf numFmtId="0" fontId="25" fillId="3" borderId="0" xfId="0" applyFont="1" applyFill="1" applyBorder="1" applyProtection="1"/>
    <xf numFmtId="0" fontId="41" fillId="3" borderId="0" xfId="0" applyFont="1" applyFill="1" applyBorder="1" applyAlignment="1">
      <alignment vertical="center"/>
    </xf>
    <xf numFmtId="0" fontId="42" fillId="3" borderId="0" xfId="0" applyFont="1" applyFill="1" applyBorder="1" applyAlignment="1" applyProtection="1">
      <alignment horizontal="left"/>
      <protection locked="0"/>
    </xf>
    <xf numFmtId="0" fontId="42" fillId="3" borderId="0" xfId="0" applyFont="1" applyFill="1" applyBorder="1" applyProtection="1"/>
    <xf numFmtId="0" fontId="23" fillId="2" borderId="0" xfId="0" applyFont="1" applyFill="1" applyAlignment="1">
      <alignment vertical="center"/>
    </xf>
    <xf numFmtId="0" fontId="43" fillId="3" borderId="0" xfId="3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44" fillId="3" borderId="0" xfId="0" applyFont="1" applyFill="1" applyAlignment="1">
      <alignment vertical="center"/>
    </xf>
    <xf numFmtId="0" fontId="45" fillId="2" borderId="0" xfId="0" applyFont="1" applyFill="1" applyAlignment="1" applyProtection="1">
      <alignment horizontal="center" wrapText="1"/>
    </xf>
    <xf numFmtId="0" fontId="19" fillId="3" borderId="0" xfId="0" applyFont="1" applyFill="1" applyBorder="1" applyAlignment="1" applyProtection="1"/>
    <xf numFmtId="0" fontId="22" fillId="3" borderId="0" xfId="0" applyFont="1" applyFill="1" applyBorder="1" applyAlignment="1"/>
    <xf numFmtId="0" fontId="19" fillId="3" borderId="0" xfId="0" applyFont="1" applyFill="1" applyBorder="1" applyAlignment="1"/>
    <xf numFmtId="0" fontId="12" fillId="3" borderId="0" xfId="0" applyFont="1" applyFill="1" applyBorder="1" applyAlignment="1"/>
    <xf numFmtId="0" fontId="19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/>
    </xf>
    <xf numFmtId="0" fontId="19" fillId="3" borderId="0" xfId="0" applyFont="1" applyFill="1" applyBorder="1" applyAlignment="1" applyProtection="1">
      <alignment wrapText="1"/>
      <protection locked="0"/>
    </xf>
    <xf numFmtId="0" fontId="12" fillId="3" borderId="0" xfId="0" applyFont="1" applyFill="1" applyBorder="1" applyAlignment="1" applyProtection="1"/>
    <xf numFmtId="0" fontId="39" fillId="3" borderId="0" xfId="0" applyFont="1" applyFill="1" applyBorder="1" applyProtection="1"/>
    <xf numFmtId="0" fontId="12" fillId="3" borderId="0" xfId="0" applyFont="1" applyFill="1" applyBorder="1"/>
    <xf numFmtId="0" fontId="19" fillId="3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/>
    <xf numFmtId="0" fontId="22" fillId="3" borderId="0" xfId="0" applyFont="1" applyFill="1" applyBorder="1" applyAlignment="1" applyProtection="1">
      <alignment horizontal="center"/>
    </xf>
    <xf numFmtId="0" fontId="13" fillId="3" borderId="0" xfId="0" applyFont="1" applyFill="1" applyBorder="1" applyProtection="1">
      <protection locked="0"/>
    </xf>
    <xf numFmtId="0" fontId="17" fillId="3" borderId="0" xfId="0" applyFont="1" applyFill="1" applyBorder="1" applyProtection="1">
      <protection locked="0"/>
    </xf>
    <xf numFmtId="0" fontId="19" fillId="3" borderId="0" xfId="0" applyFont="1" applyFill="1" applyBorder="1" applyProtection="1">
      <protection locked="0"/>
    </xf>
    <xf numFmtId="0" fontId="14" fillId="3" borderId="0" xfId="0" applyFont="1" applyFill="1" applyBorder="1" applyProtection="1">
      <protection locked="0"/>
    </xf>
    <xf numFmtId="0" fontId="15" fillId="3" borderId="0" xfId="0" applyFont="1" applyFill="1" applyBorder="1" applyProtection="1">
      <protection locked="0"/>
    </xf>
    <xf numFmtId="0" fontId="19" fillId="3" borderId="0" xfId="0" applyFont="1" applyFill="1" applyBorder="1" applyAlignment="1">
      <alignment vertical="top" wrapText="1"/>
    </xf>
    <xf numFmtId="0" fontId="21" fillId="0" borderId="0" xfId="0" applyFont="1" applyFill="1" applyBorder="1"/>
    <xf numFmtId="0" fontId="21" fillId="2" borderId="0" xfId="0" applyFont="1" applyFill="1" applyBorder="1" applyAlignment="1"/>
    <xf numFmtId="0" fontId="19" fillId="3" borderId="8" xfId="0" applyFont="1" applyFill="1" applyBorder="1" applyAlignment="1">
      <alignment vertical="top" wrapText="1"/>
    </xf>
    <xf numFmtId="0" fontId="21" fillId="2" borderId="0" xfId="0" applyFont="1" applyFill="1" applyAlignment="1"/>
    <xf numFmtId="0" fontId="21" fillId="0" borderId="0" xfId="0" applyFont="1" applyFill="1" applyAlignment="1"/>
    <xf numFmtId="0" fontId="29" fillId="3" borderId="0" xfId="0" applyFont="1" applyFill="1" applyAlignment="1" applyProtection="1">
      <alignment horizontal="center"/>
    </xf>
    <xf numFmtId="0" fontId="21" fillId="3" borderId="0" xfId="0" applyFont="1" applyFill="1" applyAlignment="1"/>
    <xf numFmtId="0" fontId="14" fillId="3" borderId="33" xfId="0" applyFont="1" applyFill="1" applyBorder="1" applyProtection="1">
      <protection locked="0"/>
    </xf>
    <xf numFmtId="0" fontId="25" fillId="3" borderId="0" xfId="0" applyFont="1" applyFill="1" applyBorder="1" applyAlignment="1" applyProtection="1"/>
    <xf numFmtId="0" fontId="21" fillId="3" borderId="0" xfId="0" applyFont="1" applyFill="1" applyBorder="1" applyAlignment="1"/>
    <xf numFmtId="0" fontId="21" fillId="3" borderId="0" xfId="0" applyFont="1" applyFill="1" applyBorder="1"/>
    <xf numFmtId="0" fontId="12" fillId="3" borderId="0" xfId="0" applyFont="1" applyFill="1"/>
    <xf numFmtId="0" fontId="39" fillId="3" borderId="0" xfId="0" applyFont="1" applyFill="1" applyBorder="1" applyAlignment="1" applyProtection="1">
      <alignment horizontal="left"/>
    </xf>
    <xf numFmtId="0" fontId="19" fillId="3" borderId="11" xfId="0" applyFont="1" applyFill="1" applyBorder="1" applyAlignment="1"/>
    <xf numFmtId="0" fontId="25" fillId="3" borderId="11" xfId="0" applyFont="1" applyFill="1" applyBorder="1" applyProtection="1"/>
    <xf numFmtId="0" fontId="19" fillId="3" borderId="12" xfId="0" applyFont="1" applyFill="1" applyBorder="1" applyProtection="1"/>
    <xf numFmtId="0" fontId="12" fillId="3" borderId="28" xfId="0" applyFont="1" applyFill="1" applyBorder="1" applyAlignment="1"/>
    <xf numFmtId="0" fontId="12" fillId="3" borderId="28" xfId="0" applyFont="1" applyFill="1" applyBorder="1"/>
    <xf numFmtId="0" fontId="46" fillId="3" borderId="32" xfId="0" applyFont="1" applyFill="1" applyBorder="1" applyProtection="1"/>
    <xf numFmtId="0" fontId="42" fillId="3" borderId="9" xfId="0" applyFont="1" applyFill="1" applyBorder="1" applyProtection="1"/>
    <xf numFmtId="0" fontId="19" fillId="3" borderId="9" xfId="0" applyFont="1" applyFill="1" applyBorder="1" applyProtection="1"/>
    <xf numFmtId="0" fontId="29" fillId="3" borderId="10" xfId="0" applyFont="1" applyFill="1" applyBorder="1" applyAlignment="1"/>
    <xf numFmtId="0" fontId="12" fillId="0" borderId="2" xfId="0" applyFont="1" applyBorder="1"/>
    <xf numFmtId="0" fontId="12" fillId="0" borderId="2" xfId="0" applyFont="1" applyBorder="1" applyProtection="1">
      <protection locked="0"/>
    </xf>
    <xf numFmtId="0" fontId="25" fillId="0" borderId="2" xfId="0" applyFont="1" applyBorder="1"/>
    <xf numFmtId="0" fontId="25" fillId="0" borderId="2" xfId="0" applyFont="1" applyBorder="1" applyProtection="1">
      <protection locked="0"/>
    </xf>
    <xf numFmtId="0" fontId="25" fillId="3" borderId="0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right"/>
    </xf>
    <xf numFmtId="0" fontId="21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right" vertical="top"/>
    </xf>
    <xf numFmtId="0" fontId="11" fillId="0" borderId="2" xfId="0" applyFont="1" applyBorder="1"/>
    <xf numFmtId="0" fontId="11" fillId="0" borderId="2" xfId="0" applyFont="1" applyBorder="1" applyProtection="1">
      <protection locked="0"/>
    </xf>
    <xf numFmtId="0" fontId="25" fillId="8" borderId="9" xfId="0" applyFont="1" applyFill="1" applyBorder="1" applyAlignment="1" applyProtection="1">
      <alignment vertical="top" wrapText="1"/>
      <protection locked="0"/>
    </xf>
    <xf numFmtId="0" fontId="25" fillId="3" borderId="0" xfId="0" applyFont="1" applyFill="1"/>
    <xf numFmtId="0" fontId="25" fillId="0" borderId="0" xfId="0" applyFont="1" applyFill="1"/>
    <xf numFmtId="0" fontId="25" fillId="0" borderId="0" xfId="0" applyFont="1"/>
    <xf numFmtId="0" fontId="25" fillId="2" borderId="0" xfId="0" applyFont="1" applyFill="1" applyAlignment="1"/>
    <xf numFmtId="0" fontId="25" fillId="3" borderId="0" xfId="0" applyFont="1" applyFill="1" applyBorder="1" applyAlignment="1"/>
    <xf numFmtId="0" fontId="25" fillId="3" borderId="0" xfId="0" applyFont="1" applyFill="1" applyAlignment="1"/>
    <xf numFmtId="0" fontId="25" fillId="0" borderId="0" xfId="0" applyFont="1" applyFill="1" applyAlignment="1"/>
    <xf numFmtId="0" fontId="48" fillId="2" borderId="0" xfId="0" applyFont="1" applyFill="1" applyAlignment="1">
      <alignment horizontal="right"/>
    </xf>
    <xf numFmtId="0" fontId="48" fillId="2" borderId="0" xfId="0" applyFont="1" applyFill="1" applyBorder="1" applyAlignment="1">
      <alignment horizontal="right"/>
    </xf>
    <xf numFmtId="0" fontId="0" fillId="0" borderId="0" xfId="0"/>
    <xf numFmtId="0" fontId="0" fillId="0" borderId="2" xfId="0" applyBorder="1"/>
    <xf numFmtId="0" fontId="0" fillId="0" borderId="2" xfId="0" applyFill="1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25" fillId="3" borderId="0" xfId="0" applyFont="1" applyFill="1" applyBorder="1" applyAlignment="1" applyProtection="1">
      <alignment horizontal="center"/>
    </xf>
    <xf numFmtId="0" fontId="22" fillId="0" borderId="41" xfId="4" applyFont="1" applyBorder="1"/>
    <xf numFmtId="0" fontId="22" fillId="0" borderId="42" xfId="4" applyFont="1" applyBorder="1"/>
    <xf numFmtId="0" fontId="31" fillId="0" borderId="43" xfId="4" applyFont="1" applyBorder="1" applyAlignment="1" applyProtection="1">
      <alignment horizontal="center"/>
      <protection locked="0"/>
    </xf>
    <xf numFmtId="0" fontId="35" fillId="0" borderId="42" xfId="4" applyFont="1" applyBorder="1" applyAlignment="1" applyProtection="1">
      <alignment horizontal="center"/>
    </xf>
    <xf numFmtId="0" fontId="35" fillId="0" borderId="43" xfId="4" applyFont="1" applyBorder="1" applyAlignment="1" applyProtection="1">
      <alignment horizontal="center"/>
      <protection locked="0"/>
    </xf>
    <xf numFmtId="2" fontId="35" fillId="0" borderId="43" xfId="4" applyNumberFormat="1" applyFont="1" applyBorder="1" applyAlignment="1" applyProtection="1">
      <alignment horizontal="center"/>
    </xf>
    <xf numFmtId="0" fontId="35" fillId="0" borderId="44" xfId="4" applyFont="1" applyBorder="1" applyAlignment="1" applyProtection="1">
      <alignment horizontal="center"/>
    </xf>
    <xf numFmtId="0" fontId="31" fillId="0" borderId="26" xfId="4" applyFont="1" applyBorder="1" applyAlignment="1" applyProtection="1">
      <alignment horizontal="center" wrapText="1"/>
    </xf>
    <xf numFmtId="0" fontId="31" fillId="0" borderId="37" xfId="4" applyFont="1" applyBorder="1" applyAlignment="1" applyProtection="1">
      <alignment horizontal="center" wrapText="1"/>
    </xf>
    <xf numFmtId="0" fontId="31" fillId="5" borderId="45" xfId="4" applyFont="1" applyFill="1" applyBorder="1" applyAlignment="1" applyProtection="1">
      <alignment horizontal="center" wrapText="1"/>
      <protection locked="0"/>
    </xf>
    <xf numFmtId="0" fontId="31" fillId="4" borderId="46" xfId="4" applyFont="1" applyFill="1" applyBorder="1" applyAlignment="1" applyProtection="1">
      <alignment horizontal="center" wrapText="1"/>
    </xf>
    <xf numFmtId="0" fontId="31" fillId="4" borderId="47" xfId="4" applyFont="1" applyFill="1" applyBorder="1" applyAlignment="1" applyProtection="1">
      <alignment horizontal="center" wrapText="1"/>
    </xf>
    <xf numFmtId="0" fontId="31" fillId="0" borderId="37" xfId="4" applyFont="1" applyBorder="1" applyAlignment="1" applyProtection="1">
      <alignment horizontal="center" wrapText="1"/>
      <protection locked="0"/>
    </xf>
    <xf numFmtId="0" fontId="31" fillId="6" borderId="48" xfId="4" applyFont="1" applyFill="1" applyBorder="1" applyAlignment="1" applyProtection="1">
      <alignment horizontal="center" vertical="center" wrapText="1"/>
    </xf>
    <xf numFmtId="0" fontId="31" fillId="0" borderId="49" xfId="4" applyFont="1" applyBorder="1" applyAlignment="1" applyProtection="1"/>
    <xf numFmtId="0" fontId="31" fillId="0" borderId="50" xfId="4" applyFont="1" applyBorder="1" applyAlignment="1" applyProtection="1"/>
    <xf numFmtId="0" fontId="31" fillId="0" borderId="42" xfId="4" applyFont="1" applyBorder="1" applyAlignment="1" applyProtection="1">
      <alignment horizontal="center"/>
    </xf>
    <xf numFmtId="2" fontId="31" fillId="0" borderId="43" xfId="4" applyNumberFormat="1" applyFont="1" applyBorder="1" applyAlignment="1" applyProtection="1">
      <alignment horizontal="center"/>
    </xf>
    <xf numFmtId="0" fontId="31" fillId="0" borderId="44" xfId="4" applyFont="1" applyBorder="1" applyAlignment="1" applyProtection="1">
      <alignment horizontal="center"/>
    </xf>
    <xf numFmtId="0" fontId="31" fillId="6" borderId="51" xfId="4" applyFont="1" applyFill="1" applyBorder="1" applyAlignment="1" applyProtection="1">
      <alignment horizontal="center" vertical="center" wrapText="1"/>
    </xf>
    <xf numFmtId="0" fontId="31" fillId="0" borderId="42" xfId="4" applyFont="1" applyBorder="1" applyAlignment="1" applyProtection="1">
      <alignment horizontal="center"/>
      <protection locked="0"/>
    </xf>
    <xf numFmtId="0" fontId="31" fillId="0" borderId="27" xfId="4" applyFont="1" applyBorder="1" applyAlignment="1" applyProtection="1">
      <alignment horizontal="center" wrapText="1"/>
      <protection locked="0"/>
    </xf>
    <xf numFmtId="0" fontId="31" fillId="5" borderId="45" xfId="4" applyFont="1" applyFill="1" applyBorder="1" applyAlignment="1" applyProtection="1">
      <alignment horizontal="center" wrapText="1"/>
    </xf>
    <xf numFmtId="0" fontId="0" fillId="0" borderId="2" xfId="0" applyFont="1" applyFill="1" applyBorder="1"/>
    <xf numFmtId="0" fontId="25" fillId="3" borderId="0" xfId="0" applyFont="1" applyFill="1" applyBorder="1" applyAlignment="1">
      <alignment horizontal="right"/>
    </xf>
    <xf numFmtId="0" fontId="51" fillId="3" borderId="0" xfId="0" applyFont="1" applyFill="1" applyBorder="1" applyAlignment="1"/>
    <xf numFmtId="0" fontId="9" fillId="0" borderId="2" xfId="0" applyFont="1" applyBorder="1"/>
    <xf numFmtId="0" fontId="9" fillId="0" borderId="2" xfId="0" applyFont="1" applyBorder="1" applyProtection="1">
      <protection locked="0"/>
    </xf>
    <xf numFmtId="0" fontId="22" fillId="0" borderId="2" xfId="0" applyFont="1" applyBorder="1" applyProtection="1">
      <protection locked="0"/>
    </xf>
    <xf numFmtId="0" fontId="21" fillId="0" borderId="2" xfId="0" applyFont="1" applyFill="1" applyBorder="1"/>
    <xf numFmtId="0" fontId="9" fillId="0" borderId="2" xfId="0" applyFont="1" applyBorder="1" applyAlignment="1" applyProtection="1">
      <protection locked="0"/>
    </xf>
    <xf numFmtId="0" fontId="7" fillId="0" borderId="2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22" fillId="0" borderId="2" xfId="0" applyFont="1" applyFill="1" applyBorder="1" applyAlignment="1"/>
    <xf numFmtId="0" fontId="21" fillId="0" borderId="2" xfId="0" applyFont="1" applyBorder="1"/>
    <xf numFmtId="0" fontId="9" fillId="0" borderId="2" xfId="0" applyFont="1" applyBorder="1" applyAlignment="1"/>
    <xf numFmtId="0" fontId="22" fillId="0" borderId="2" xfId="0" applyFont="1" applyBorder="1" applyAlignment="1" applyProtection="1">
      <protection locked="0"/>
    </xf>
    <xf numFmtId="0" fontId="21" fillId="0" borderId="2" xfId="0" applyFont="1" applyFill="1" applyBorder="1" applyAlignment="1"/>
    <xf numFmtId="0" fontId="22" fillId="0" borderId="2" xfId="0" applyFont="1" applyBorder="1" applyAlignment="1"/>
    <xf numFmtId="0" fontId="9" fillId="0" borderId="2" xfId="0" applyFont="1" applyFill="1" applyBorder="1" applyAlignment="1"/>
    <xf numFmtId="0" fontId="54" fillId="0" borderId="2" xfId="0" applyFont="1" applyFill="1" applyBorder="1" applyAlignment="1"/>
    <xf numFmtId="0" fontId="9" fillId="0" borderId="2" xfId="0" applyFont="1" applyFill="1" applyBorder="1"/>
    <xf numFmtId="0" fontId="9" fillId="0" borderId="2" xfId="0" applyFont="1" applyBorder="1" applyAlignment="1" applyProtection="1">
      <alignment wrapText="1"/>
      <protection locked="0"/>
    </xf>
    <xf numFmtId="0" fontId="25" fillId="0" borderId="2" xfId="0" applyFont="1" applyFill="1" applyBorder="1"/>
    <xf numFmtId="0" fontId="25" fillId="0" borderId="2" xfId="0" applyFont="1" applyFill="1" applyBorder="1" applyAlignment="1"/>
    <xf numFmtId="0" fontId="25" fillId="2" borderId="2" xfId="0" applyFont="1" applyFill="1" applyBorder="1" applyAlignment="1"/>
    <xf numFmtId="0" fontId="22" fillId="2" borderId="2" xfId="0" applyFont="1" applyFill="1" applyBorder="1" applyAlignment="1"/>
    <xf numFmtId="0" fontId="21" fillId="0" borderId="2" xfId="0" applyFont="1" applyBorder="1" applyAlignment="1"/>
    <xf numFmtId="0" fontId="54" fillId="0" borderId="2" xfId="0" applyFont="1" applyBorder="1"/>
    <xf numFmtId="0" fontId="7" fillId="0" borderId="2" xfId="0" applyFont="1" applyBorder="1"/>
    <xf numFmtId="0" fontId="45" fillId="0" borderId="2" xfId="0" applyFont="1" applyBorder="1" applyProtection="1">
      <protection locked="0"/>
    </xf>
    <xf numFmtId="0" fontId="45" fillId="0" borderId="56" xfId="0" applyFont="1" applyBorder="1" applyAlignment="1" applyProtection="1">
      <protection locked="0"/>
    </xf>
    <xf numFmtId="0" fontId="45" fillId="0" borderId="57" xfId="0" applyFont="1" applyBorder="1" applyAlignment="1" applyProtection="1">
      <protection locked="0"/>
    </xf>
    <xf numFmtId="0" fontId="5" fillId="0" borderId="2" xfId="0" applyFont="1" applyFill="1" applyBorder="1" applyAlignment="1"/>
    <xf numFmtId="0" fontId="5" fillId="0" borderId="2" xfId="0" applyFont="1" applyFill="1" applyBorder="1"/>
    <xf numFmtId="0" fontId="4" fillId="0" borderId="2" xfId="0" applyFont="1" applyFill="1" applyBorder="1"/>
    <xf numFmtId="0" fontId="0" fillId="0" borderId="0" xfId="0" applyFill="1" applyBorder="1"/>
    <xf numFmtId="0" fontId="3" fillId="0" borderId="2" xfId="0" applyFont="1" applyBorder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2" xfId="0" applyFont="1" applyFill="1" applyBorder="1" applyProtection="1">
      <protection locked="0"/>
    </xf>
    <xf numFmtId="0" fontId="25" fillId="0" borderId="2" xfId="0" applyFont="1" applyFill="1" applyBorder="1" applyProtection="1">
      <protection locked="0"/>
    </xf>
    <xf numFmtId="0" fontId="9" fillId="0" borderId="2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22" fillId="0" borderId="2" xfId="0" applyFont="1" applyFill="1" applyBorder="1" applyProtection="1">
      <protection locked="0"/>
    </xf>
    <xf numFmtId="0" fontId="48" fillId="0" borderId="2" xfId="0" applyFont="1" applyFill="1" applyBorder="1" applyProtection="1">
      <protection locked="0"/>
    </xf>
    <xf numFmtId="0" fontId="2" fillId="0" borderId="2" xfId="0" applyFont="1" applyFill="1" applyBorder="1" applyAlignment="1"/>
    <xf numFmtId="0" fontId="25" fillId="3" borderId="0" xfId="0" applyFont="1" applyFill="1" applyBorder="1" applyAlignment="1" applyProtection="1">
      <alignment horizontal="center" wrapText="1"/>
      <protection locked="0"/>
    </xf>
    <xf numFmtId="0" fontId="48" fillId="0" borderId="53" xfId="0" applyFont="1" applyFill="1" applyBorder="1" applyAlignment="1" applyProtection="1">
      <alignment horizontal="center" wrapText="1"/>
    </xf>
    <xf numFmtId="0" fontId="48" fillId="0" borderId="54" xfId="0" applyFont="1" applyFill="1" applyBorder="1" applyAlignment="1" applyProtection="1">
      <alignment horizontal="center" wrapText="1"/>
    </xf>
    <xf numFmtId="0" fontId="48" fillId="0" borderId="55" xfId="0" applyFont="1" applyFill="1" applyBorder="1" applyAlignment="1" applyProtection="1">
      <alignment horizontal="center" wrapText="1"/>
    </xf>
    <xf numFmtId="0" fontId="19" fillId="0" borderId="20" xfId="0" applyFont="1" applyBorder="1" applyAlignment="1" applyProtection="1">
      <alignment horizontal="center"/>
      <protection locked="0"/>
    </xf>
    <xf numFmtId="0" fontId="19" fillId="0" borderId="29" xfId="0" applyFont="1" applyBorder="1" applyAlignment="1" applyProtection="1">
      <alignment horizontal="center"/>
      <protection locked="0"/>
    </xf>
    <xf numFmtId="0" fontId="19" fillId="0" borderId="52" xfId="0" applyFont="1" applyBorder="1" applyAlignment="1" applyProtection="1">
      <alignment horizontal="center"/>
      <protection locked="0"/>
    </xf>
    <xf numFmtId="0" fontId="22" fillId="2" borderId="0" xfId="0" applyFont="1" applyFill="1" applyAlignment="1">
      <alignment horizontal="right"/>
    </xf>
    <xf numFmtId="0" fontId="22" fillId="2" borderId="7" xfId="0" applyFont="1" applyFill="1" applyBorder="1" applyAlignment="1">
      <alignment horizontal="right"/>
    </xf>
    <xf numFmtId="0" fontId="47" fillId="8" borderId="10" xfId="0" applyFont="1" applyFill="1" applyBorder="1" applyAlignment="1" applyProtection="1">
      <alignment horizontal="left" vertical="top" wrapText="1"/>
      <protection locked="0"/>
    </xf>
    <xf numFmtId="0" fontId="12" fillId="8" borderId="11" xfId="0" applyFont="1" applyFill="1" applyBorder="1" applyAlignment="1" applyProtection="1">
      <alignment horizontal="left" vertical="top" wrapText="1"/>
      <protection locked="0"/>
    </xf>
    <xf numFmtId="0" fontId="12" fillId="8" borderId="12" xfId="0" applyFont="1" applyFill="1" applyBorder="1" applyAlignment="1" applyProtection="1">
      <alignment horizontal="left" vertical="top" wrapText="1"/>
      <protection locked="0"/>
    </xf>
    <xf numFmtId="0" fontId="25" fillId="2" borderId="0" xfId="0" applyFont="1" applyFill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49" fillId="8" borderId="9" xfId="3" applyFont="1" applyFill="1" applyBorder="1" applyAlignment="1">
      <alignment horizontal="center" vertical="center"/>
    </xf>
    <xf numFmtId="0" fontId="49" fillId="8" borderId="33" xfId="3" applyFont="1" applyFill="1" applyBorder="1" applyAlignment="1">
      <alignment horizontal="center" vertical="center"/>
    </xf>
    <xf numFmtId="0" fontId="48" fillId="8" borderId="10" xfId="0" applyFont="1" applyFill="1" applyBorder="1" applyAlignment="1">
      <alignment horizontal="left" vertical="top"/>
    </xf>
    <xf numFmtId="0" fontId="48" fillId="8" borderId="11" xfId="0" applyFont="1" applyFill="1" applyBorder="1" applyAlignment="1">
      <alignment horizontal="left" vertical="top"/>
    </xf>
    <xf numFmtId="0" fontId="48" fillId="8" borderId="12" xfId="0" applyFont="1" applyFill="1" applyBorder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49" fillId="8" borderId="28" xfId="3" applyFont="1" applyFill="1" applyBorder="1" applyAlignment="1">
      <alignment horizontal="center" vertical="center"/>
    </xf>
    <xf numFmtId="0" fontId="49" fillId="8" borderId="0" xfId="3" applyFont="1" applyFill="1" applyBorder="1" applyAlignment="1">
      <alignment horizontal="center" vertical="center"/>
    </xf>
    <xf numFmtId="0" fontId="49" fillId="8" borderId="7" xfId="3" applyFont="1" applyFill="1" applyBorder="1" applyAlignment="1">
      <alignment horizontal="center" vertical="center"/>
    </xf>
    <xf numFmtId="0" fontId="52" fillId="8" borderId="28" xfId="0" applyFont="1" applyFill="1" applyBorder="1" applyAlignment="1">
      <alignment horizontal="left" vertical="top" wrapText="1"/>
    </xf>
    <xf numFmtId="0" fontId="52" fillId="8" borderId="0" xfId="0" applyFont="1" applyFill="1" applyBorder="1" applyAlignment="1">
      <alignment horizontal="left" vertical="top" wrapText="1"/>
    </xf>
    <xf numFmtId="0" fontId="52" fillId="8" borderId="7" xfId="0" applyFont="1" applyFill="1" applyBorder="1" applyAlignment="1">
      <alignment horizontal="left" vertical="top" wrapText="1"/>
    </xf>
    <xf numFmtId="0" fontId="20" fillId="8" borderId="32" xfId="0" applyFont="1" applyFill="1" applyBorder="1" applyAlignment="1">
      <alignment horizontal="center" vertical="top" wrapText="1"/>
    </xf>
    <xf numFmtId="0" fontId="20" fillId="8" borderId="9" xfId="0" applyFont="1" applyFill="1" applyBorder="1" applyAlignment="1">
      <alignment horizontal="center" vertical="top" wrapText="1"/>
    </xf>
    <xf numFmtId="0" fontId="20" fillId="8" borderId="33" xfId="0" applyFont="1" applyFill="1" applyBorder="1" applyAlignment="1">
      <alignment horizontal="center" vertical="top" wrapText="1"/>
    </xf>
    <xf numFmtId="0" fontId="48" fillId="2" borderId="0" xfId="0" applyFont="1" applyFill="1" applyAlignment="1">
      <alignment horizontal="right"/>
    </xf>
    <xf numFmtId="0" fontId="48" fillId="2" borderId="7" xfId="0" applyFont="1" applyFill="1" applyBorder="1" applyAlignment="1">
      <alignment horizontal="right"/>
    </xf>
    <xf numFmtId="0" fontId="49" fillId="8" borderId="26" xfId="3" applyFont="1" applyFill="1" applyBorder="1" applyAlignment="1">
      <alignment horizontal="center" vertical="center"/>
    </xf>
    <xf numFmtId="0" fontId="49" fillId="8" borderId="37" xfId="3" applyFont="1" applyFill="1" applyBorder="1" applyAlignment="1">
      <alignment horizontal="center" vertical="center"/>
    </xf>
    <xf numFmtId="0" fontId="49" fillId="8" borderId="38" xfId="3" applyFont="1" applyFill="1" applyBorder="1" applyAlignment="1">
      <alignment horizontal="center" vertical="center"/>
    </xf>
    <xf numFmtId="0" fontId="49" fillId="8" borderId="39" xfId="3" applyFont="1" applyFill="1" applyBorder="1" applyAlignment="1">
      <alignment horizontal="center" vertical="center"/>
    </xf>
    <xf numFmtId="0" fontId="49" fillId="8" borderId="27" xfId="3" applyFont="1" applyFill="1" applyBorder="1" applyAlignment="1">
      <alignment horizontal="center" vertical="center"/>
    </xf>
    <xf numFmtId="0" fontId="48" fillId="2" borderId="0" xfId="0" applyFont="1" applyFill="1" applyAlignment="1">
      <alignment horizontal="right" vertical="top"/>
    </xf>
    <xf numFmtId="0" fontId="48" fillId="2" borderId="7" xfId="0" applyFont="1" applyFill="1" applyBorder="1" applyAlignment="1">
      <alignment horizontal="right" vertical="top"/>
    </xf>
    <xf numFmtId="0" fontId="25" fillId="8" borderId="26" xfId="0" applyFont="1" applyFill="1" applyBorder="1" applyAlignment="1">
      <alignment horizontal="left" vertical="top" wrapText="1"/>
    </xf>
    <xf numFmtId="0" fontId="25" fillId="8" borderId="37" xfId="0" applyFont="1" applyFill="1" applyBorder="1" applyAlignment="1">
      <alignment horizontal="left" vertical="top" wrapText="1"/>
    </xf>
    <xf numFmtId="0" fontId="25" fillId="8" borderId="27" xfId="0" applyFont="1" applyFill="1" applyBorder="1" applyAlignment="1">
      <alignment horizontal="left" vertical="top" wrapText="1"/>
    </xf>
    <xf numFmtId="2" fontId="22" fillId="0" borderId="3" xfId="0" applyNumberFormat="1" applyFont="1" applyFill="1" applyBorder="1" applyAlignment="1" applyProtection="1">
      <alignment horizontal="center"/>
    </xf>
    <xf numFmtId="2" fontId="22" fillId="0" borderId="40" xfId="0" applyNumberFormat="1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/>
    </xf>
    <xf numFmtId="0" fontId="22" fillId="0" borderId="5" xfId="0" applyFont="1" applyFill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0" borderId="52" xfId="0" applyFont="1" applyBorder="1" applyAlignment="1" applyProtection="1">
      <alignment horizontal="center"/>
      <protection locked="0"/>
    </xf>
    <xf numFmtId="0" fontId="22" fillId="3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right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4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 applyProtection="1">
      <alignment horizontal="left" vertical="center" wrapText="1"/>
      <protection locked="0"/>
    </xf>
    <xf numFmtId="0" fontId="25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center" wrapText="1"/>
    </xf>
    <xf numFmtId="0" fontId="19" fillId="0" borderId="5" xfId="0" applyFont="1" applyFill="1" applyBorder="1" applyAlignment="1" applyProtection="1">
      <alignment horizontal="center" wrapText="1"/>
    </xf>
    <xf numFmtId="0" fontId="19" fillId="0" borderId="2" xfId="0" applyFont="1" applyFill="1" applyBorder="1" applyAlignment="1" applyProtection="1">
      <alignment horizontal="left"/>
      <protection locked="0"/>
    </xf>
    <xf numFmtId="0" fontId="19" fillId="0" borderId="5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right"/>
    </xf>
    <xf numFmtId="0" fontId="19" fillId="0" borderId="3" xfId="0" applyFont="1" applyFill="1" applyBorder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</xf>
    <xf numFmtId="0" fontId="23" fillId="2" borderId="0" xfId="0" applyFont="1" applyFill="1" applyAlignment="1">
      <alignment horizontal="center" vertical="center"/>
    </xf>
    <xf numFmtId="0" fontId="12" fillId="3" borderId="0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/>
    </xf>
    <xf numFmtId="0" fontId="19" fillId="0" borderId="4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165" fontId="19" fillId="0" borderId="3" xfId="0" applyNumberFormat="1" applyFont="1" applyFill="1" applyBorder="1" applyAlignment="1" applyProtection="1">
      <alignment horizontal="left"/>
      <protection locked="0"/>
    </xf>
    <xf numFmtId="165" fontId="19" fillId="0" borderId="5" xfId="0" applyNumberFormat="1" applyFont="1" applyFill="1" applyBorder="1" applyAlignment="1" applyProtection="1">
      <alignment horizontal="left"/>
      <protection locked="0"/>
    </xf>
    <xf numFmtId="0" fontId="26" fillId="2" borderId="0" xfId="0" applyFont="1" applyFill="1" applyAlignment="1">
      <alignment horizontal="right"/>
    </xf>
    <xf numFmtId="164" fontId="26" fillId="0" borderId="3" xfId="0" applyNumberFormat="1" applyFont="1" applyFill="1" applyBorder="1" applyAlignment="1">
      <alignment horizontal="left"/>
    </xf>
    <xf numFmtId="164" fontId="26" fillId="0" borderId="4" xfId="0" applyNumberFormat="1" applyFont="1" applyFill="1" applyBorder="1" applyAlignment="1">
      <alignment horizontal="left"/>
    </xf>
    <xf numFmtId="164" fontId="26" fillId="0" borderId="5" xfId="0" applyNumberFormat="1" applyFont="1" applyFill="1" applyBorder="1" applyAlignment="1">
      <alignment horizontal="left"/>
    </xf>
    <xf numFmtId="0" fontId="19" fillId="0" borderId="3" xfId="0" applyFont="1" applyFill="1" applyBorder="1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Fill="1" applyBorder="1" applyAlignment="1">
      <alignment horizontal="left"/>
    </xf>
    <xf numFmtId="0" fontId="22" fillId="0" borderId="2" xfId="0" applyFont="1" applyBorder="1" applyAlignment="1" applyProtection="1">
      <alignment horizontal="left"/>
      <protection locked="0"/>
    </xf>
    <xf numFmtId="0" fontId="33" fillId="0" borderId="0" xfId="4" applyFont="1" applyBorder="1" applyAlignment="1" applyProtection="1">
      <alignment horizontal="center" wrapText="1"/>
    </xf>
    <xf numFmtId="0" fontId="33" fillId="0" borderId="9" xfId="4" applyFont="1" applyBorder="1" applyAlignment="1" applyProtection="1">
      <alignment horizontal="center" wrapText="1"/>
    </xf>
    <xf numFmtId="0" fontId="31" fillId="4" borderId="15" xfId="4" applyFont="1" applyFill="1" applyBorder="1" applyAlignment="1" applyProtection="1">
      <alignment horizontal="center" wrapText="1"/>
    </xf>
    <xf numFmtId="0" fontId="31" fillId="4" borderId="16" xfId="4" applyFont="1" applyFill="1" applyBorder="1" applyAlignment="1" applyProtection="1">
      <alignment horizontal="center" wrapText="1"/>
    </xf>
    <xf numFmtId="0" fontId="31" fillId="4" borderId="46" xfId="4" applyFont="1" applyFill="1" applyBorder="1" applyAlignment="1" applyProtection="1">
      <alignment horizontal="center" wrapText="1"/>
    </xf>
    <xf numFmtId="0" fontId="31" fillId="4" borderId="47" xfId="4" applyFont="1" applyFill="1" applyBorder="1" applyAlignment="1" applyProtection="1">
      <alignment horizontal="center" wrapText="1"/>
    </xf>
    <xf numFmtId="0" fontId="0" fillId="9" borderId="2" xfId="0" applyFill="1" applyBorder="1"/>
    <xf numFmtId="0" fontId="1" fillId="0" borderId="2" xfId="0" applyFont="1" applyFill="1" applyBorder="1" applyAlignment="1"/>
    <xf numFmtId="0" fontId="1" fillId="0" borderId="2" xfId="0" applyFont="1" applyFill="1" applyBorder="1"/>
    <xf numFmtId="0" fontId="55" fillId="0" borderId="2" xfId="3" applyFont="1" applyFill="1" applyBorder="1"/>
    <xf numFmtId="0" fontId="21" fillId="9" borderId="2" xfId="0" applyFont="1" applyFill="1" applyBorder="1"/>
    <xf numFmtId="0" fontId="9" fillId="9" borderId="2" xfId="0" applyFont="1" applyFill="1" applyBorder="1" applyProtection="1">
      <protection locked="0"/>
    </xf>
    <xf numFmtId="0" fontId="25" fillId="9" borderId="2" xfId="0" applyFont="1" applyFill="1" applyBorder="1" applyProtection="1">
      <protection locked="0"/>
    </xf>
    <xf numFmtId="0" fontId="1" fillId="0" borderId="2" xfId="0" applyFont="1" applyBorder="1" applyAlignment="1"/>
    <xf numFmtId="0" fontId="1" fillId="0" borderId="2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 applyProtection="1">
      <protection locked="0"/>
    </xf>
    <xf numFmtId="0" fontId="23" fillId="9" borderId="2" xfId="0" applyFont="1" applyFill="1" applyBorder="1" applyProtection="1">
      <protection locked="0"/>
    </xf>
    <xf numFmtId="0" fontId="23" fillId="9" borderId="2" xfId="0" applyFont="1" applyFill="1" applyBorder="1" applyAlignment="1">
      <alignment horizontal="left"/>
    </xf>
    <xf numFmtId="0" fontId="23" fillId="9" borderId="2" xfId="0" applyFont="1" applyFill="1" applyBorder="1" applyAlignment="1"/>
    <xf numFmtId="0" fontId="23" fillId="9" borderId="2" xfId="0" applyFont="1" applyFill="1" applyBorder="1" applyAlignment="1" applyProtection="1">
      <protection locked="0"/>
    </xf>
    <xf numFmtId="0" fontId="1" fillId="9" borderId="2" xfId="0" applyFont="1" applyFill="1" applyBorder="1"/>
    <xf numFmtId="0" fontId="52" fillId="0" borderId="2" xfId="0" applyFont="1" applyFill="1" applyBorder="1"/>
    <xf numFmtId="0" fontId="19" fillId="0" borderId="5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19" fillId="0" borderId="5" xfId="0" applyFont="1" applyFill="1" applyBorder="1" applyAlignment="1" applyProtection="1">
      <alignment wrapText="1"/>
      <protection locked="0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9" fillId="3" borderId="0" xfId="0" applyFont="1" applyFill="1" applyBorder="1" applyAlignment="1" applyProtection="1">
      <alignment horizontal="center"/>
    </xf>
    <xf numFmtId="0" fontId="58" fillId="8" borderId="10" xfId="0" applyFont="1" applyFill="1" applyBorder="1" applyAlignment="1">
      <alignment horizontal="left"/>
    </xf>
    <xf numFmtId="0" fontId="58" fillId="8" borderId="11" xfId="0" applyFont="1" applyFill="1" applyBorder="1" applyAlignment="1">
      <alignment horizontal="left"/>
    </xf>
    <xf numFmtId="0" fontId="60" fillId="8" borderId="11" xfId="3" applyFont="1" applyFill="1" applyBorder="1" applyAlignment="1">
      <alignment horizontal="center"/>
    </xf>
    <xf numFmtId="0" fontId="60" fillId="8" borderId="12" xfId="3" applyFont="1" applyFill="1" applyBorder="1" applyAlignment="1">
      <alignment horizontal="center"/>
    </xf>
    <xf numFmtId="0" fontId="59" fillId="8" borderId="28" xfId="0" applyFont="1" applyFill="1" applyBorder="1" applyAlignment="1"/>
    <xf numFmtId="0" fontId="59" fillId="8" borderId="0" xfId="0" applyFont="1" applyFill="1" applyBorder="1" applyAlignment="1"/>
    <xf numFmtId="0" fontId="60" fillId="8" borderId="0" xfId="3" applyFont="1" applyFill="1" applyBorder="1" applyAlignment="1"/>
    <xf numFmtId="0" fontId="61" fillId="8" borderId="0" xfId="3" applyFont="1" applyFill="1" applyBorder="1" applyAlignment="1"/>
    <xf numFmtId="0" fontId="60" fillId="8" borderId="7" xfId="3" applyFont="1" applyFill="1" applyBorder="1" applyAlignment="1"/>
    <xf numFmtId="0" fontId="59" fillId="8" borderId="28" xfId="0" applyFont="1" applyFill="1" applyBorder="1" applyAlignment="1">
      <alignment horizontal="left" vertical="center"/>
    </xf>
    <xf numFmtId="0" fontId="59" fillId="8" borderId="0" xfId="0" applyFont="1" applyFill="1" applyBorder="1" applyAlignment="1">
      <alignment horizontal="left" vertical="center"/>
    </xf>
    <xf numFmtId="0" fontId="59" fillId="8" borderId="7" xfId="0" applyFont="1" applyFill="1" applyBorder="1" applyAlignment="1">
      <alignment horizontal="left" vertical="center"/>
    </xf>
    <xf numFmtId="0" fontId="58" fillId="8" borderId="28" xfId="0" applyFont="1" applyFill="1" applyBorder="1" applyAlignment="1">
      <alignment horizontal="left" vertical="center" wrapText="1"/>
    </xf>
    <xf numFmtId="0" fontId="58" fillId="8" borderId="0" xfId="0" applyFont="1" applyFill="1" applyBorder="1" applyAlignment="1">
      <alignment horizontal="left" vertical="center" wrapText="1"/>
    </xf>
    <xf numFmtId="0" fontId="58" fillId="8" borderId="7" xfId="0" applyFont="1" applyFill="1" applyBorder="1" applyAlignment="1">
      <alignment horizontal="left" vertical="center" wrapText="1"/>
    </xf>
    <xf numFmtId="0" fontId="58" fillId="8" borderId="32" xfId="0" applyFont="1" applyFill="1" applyBorder="1" applyAlignment="1">
      <alignment horizontal="left" vertical="center"/>
    </xf>
    <xf numFmtId="0" fontId="58" fillId="8" borderId="9" xfId="0" applyFont="1" applyFill="1" applyBorder="1" applyAlignment="1">
      <alignment horizontal="left" vertical="center"/>
    </xf>
    <xf numFmtId="0" fontId="58" fillId="8" borderId="33" xfId="0" applyFont="1" applyFill="1" applyBorder="1" applyAlignment="1">
      <alignment horizontal="left" vertical="center"/>
    </xf>
    <xf numFmtId="0" fontId="52" fillId="8" borderId="32" xfId="0" applyFont="1" applyFill="1" applyBorder="1" applyAlignment="1" applyProtection="1">
      <alignment vertical="top"/>
      <protection locked="0"/>
    </xf>
  </cellXfs>
  <cellStyles count="6">
    <cellStyle name="Hyperlink" xfId="3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Normal 4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132521</xdr:rowOff>
    </xdr:from>
    <xdr:to>
      <xdr:col>2</xdr:col>
      <xdr:colOff>684700</xdr:colOff>
      <xdr:row>69</xdr:row>
      <xdr:rowOff>134311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88586"/>
          <a:ext cx="3674722" cy="1641748"/>
        </a:xfrm>
        <a:prstGeom prst="rect">
          <a:avLst/>
        </a:prstGeom>
      </xdr:spPr>
    </xdr:pic>
    <xdr:clientData/>
  </xdr:twoCellAnchor>
  <xdr:twoCellAnchor editAs="oneCell">
    <xdr:from>
      <xdr:col>7</xdr:col>
      <xdr:colOff>182218</xdr:colOff>
      <xdr:row>49</xdr:row>
      <xdr:rowOff>49697</xdr:rowOff>
    </xdr:from>
    <xdr:to>
      <xdr:col>11</xdr:col>
      <xdr:colOff>207066</xdr:colOff>
      <xdr:row>53</xdr:row>
      <xdr:rowOff>636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89196" y="9185414"/>
          <a:ext cx="2476500" cy="748882"/>
        </a:xfrm>
        <a:prstGeom prst="rect">
          <a:avLst/>
        </a:prstGeom>
      </xdr:spPr>
    </xdr:pic>
    <xdr:clientData/>
  </xdr:twoCellAnchor>
  <xdr:twoCellAnchor editAs="oneCell">
    <xdr:from>
      <xdr:col>7</xdr:col>
      <xdr:colOff>198783</xdr:colOff>
      <xdr:row>53</xdr:row>
      <xdr:rowOff>69671</xdr:rowOff>
    </xdr:from>
    <xdr:to>
      <xdr:col>10</xdr:col>
      <xdr:colOff>410239</xdr:colOff>
      <xdr:row>57</xdr:row>
      <xdr:rowOff>88369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1157" r="14921"/>
        <a:stretch/>
      </xdr:blipFill>
      <xdr:spPr>
        <a:xfrm>
          <a:off x="11305761" y="9950823"/>
          <a:ext cx="2050195" cy="764135"/>
        </a:xfrm>
        <a:prstGeom prst="rect">
          <a:avLst/>
        </a:prstGeom>
      </xdr:spPr>
    </xdr:pic>
    <xdr:clientData/>
  </xdr:twoCellAnchor>
  <xdr:twoCellAnchor editAs="oneCell">
    <xdr:from>
      <xdr:col>7</xdr:col>
      <xdr:colOff>91109</xdr:colOff>
      <xdr:row>63</xdr:row>
      <xdr:rowOff>8001</xdr:rowOff>
    </xdr:from>
    <xdr:to>
      <xdr:col>10</xdr:col>
      <xdr:colOff>430696</xdr:colOff>
      <xdr:row>68</xdr:row>
      <xdr:rowOff>30481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98087" y="11727892"/>
          <a:ext cx="2178326" cy="933568"/>
        </a:xfrm>
        <a:prstGeom prst="rect">
          <a:avLst/>
        </a:prstGeom>
      </xdr:spPr>
    </xdr:pic>
    <xdr:clientData/>
  </xdr:twoCellAnchor>
  <xdr:twoCellAnchor editAs="oneCell">
    <xdr:from>
      <xdr:col>7</xdr:col>
      <xdr:colOff>57979</xdr:colOff>
      <xdr:row>58</xdr:row>
      <xdr:rowOff>30809</xdr:rowOff>
    </xdr:from>
    <xdr:to>
      <xdr:col>10</xdr:col>
      <xdr:colOff>306457</xdr:colOff>
      <xdr:row>63</xdr:row>
      <xdr:rowOff>3446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64957" y="10839613"/>
          <a:ext cx="2087217" cy="883725"/>
        </a:xfrm>
        <a:prstGeom prst="rect">
          <a:avLst/>
        </a:prstGeom>
      </xdr:spPr>
    </xdr:pic>
    <xdr:clientData/>
  </xdr:twoCellAnchor>
  <xdr:twoCellAnchor editAs="oneCell">
    <xdr:from>
      <xdr:col>7</xdr:col>
      <xdr:colOff>8284</xdr:colOff>
      <xdr:row>69</xdr:row>
      <xdr:rowOff>149087</xdr:rowOff>
    </xdr:from>
    <xdr:to>
      <xdr:col>10</xdr:col>
      <xdr:colOff>71233</xdr:colOff>
      <xdr:row>73</xdr:row>
      <xdr:rowOff>38600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15262" y="12962283"/>
          <a:ext cx="1901688" cy="67917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80</xdr:row>
      <xdr:rowOff>0</xdr:rowOff>
    </xdr:from>
    <xdr:to>
      <xdr:col>11</xdr:col>
      <xdr:colOff>310684</xdr:colOff>
      <xdr:row>85</xdr:row>
      <xdr:rowOff>75033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06978" y="14825870"/>
          <a:ext cx="2762336" cy="986117"/>
        </a:xfrm>
        <a:prstGeom prst="rect">
          <a:avLst/>
        </a:prstGeom>
      </xdr:spPr>
    </xdr:pic>
    <xdr:clientData/>
  </xdr:twoCellAnchor>
  <xdr:twoCellAnchor editAs="oneCell">
    <xdr:from>
      <xdr:col>7</xdr:col>
      <xdr:colOff>57979</xdr:colOff>
      <xdr:row>88</xdr:row>
      <xdr:rowOff>155322</xdr:rowOff>
    </xdr:from>
    <xdr:to>
      <xdr:col>11</xdr:col>
      <xdr:colOff>149088</xdr:colOff>
      <xdr:row>95</xdr:row>
      <xdr:rowOff>139832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164957" y="16438931"/>
          <a:ext cx="2542761" cy="1260029"/>
        </a:xfrm>
        <a:prstGeom prst="rect">
          <a:avLst/>
        </a:prstGeom>
      </xdr:spPr>
    </xdr:pic>
    <xdr:clientData/>
  </xdr:twoCellAnchor>
  <xdr:twoCellAnchor editAs="oneCell">
    <xdr:from>
      <xdr:col>7</xdr:col>
      <xdr:colOff>16565</xdr:colOff>
      <xdr:row>97</xdr:row>
      <xdr:rowOff>50604</xdr:rowOff>
    </xdr:from>
    <xdr:to>
      <xdr:col>9</xdr:col>
      <xdr:colOff>347870</xdr:colOff>
      <xdr:row>101</xdr:row>
      <xdr:rowOff>89435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123543" y="17974169"/>
          <a:ext cx="1557131" cy="82771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102</xdr:row>
      <xdr:rowOff>16565</xdr:rowOff>
    </xdr:from>
    <xdr:to>
      <xdr:col>9</xdr:col>
      <xdr:colOff>343730</xdr:colOff>
      <xdr:row>107</xdr:row>
      <xdr:rowOff>11350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106978" y="18851217"/>
          <a:ext cx="1569556" cy="965881"/>
        </a:xfrm>
        <a:prstGeom prst="rect">
          <a:avLst/>
        </a:prstGeom>
      </xdr:spPr>
    </xdr:pic>
    <xdr:clientData/>
  </xdr:twoCellAnchor>
  <xdr:twoCellAnchor editAs="oneCell">
    <xdr:from>
      <xdr:col>7</xdr:col>
      <xdr:colOff>74544</xdr:colOff>
      <xdr:row>109</xdr:row>
      <xdr:rowOff>173934</xdr:rowOff>
    </xdr:from>
    <xdr:to>
      <xdr:col>12</xdr:col>
      <xdr:colOff>171884</xdr:colOff>
      <xdr:row>114</xdr:row>
      <xdr:rowOff>148562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181522" y="20284108"/>
          <a:ext cx="3161905" cy="885714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117</xdr:row>
      <xdr:rowOff>0</xdr:rowOff>
    </xdr:from>
    <xdr:to>
      <xdr:col>11</xdr:col>
      <xdr:colOff>506975</xdr:colOff>
      <xdr:row>122</xdr:row>
      <xdr:rowOff>139400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106979" y="23315545"/>
          <a:ext cx="2958626" cy="1060174"/>
        </a:xfrm>
        <a:prstGeom prst="rect">
          <a:avLst/>
        </a:prstGeom>
      </xdr:spPr>
    </xdr:pic>
    <xdr:clientData/>
  </xdr:twoCellAnchor>
  <xdr:twoCellAnchor editAs="oneCell">
    <xdr:from>
      <xdr:col>7</xdr:col>
      <xdr:colOff>24848</xdr:colOff>
      <xdr:row>122</xdr:row>
      <xdr:rowOff>16564</xdr:rowOff>
    </xdr:from>
    <xdr:to>
      <xdr:col>9</xdr:col>
      <xdr:colOff>588066</xdr:colOff>
      <xdr:row>126</xdr:row>
      <xdr:rowOff>134875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131826" y="24317738"/>
          <a:ext cx="1789044" cy="84718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137</xdr:row>
      <xdr:rowOff>1</xdr:rowOff>
    </xdr:from>
    <xdr:to>
      <xdr:col>11</xdr:col>
      <xdr:colOff>484681</xdr:colOff>
      <xdr:row>142</xdr:row>
      <xdr:rowOff>97360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106979" y="27034436"/>
          <a:ext cx="2936332" cy="1068456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127</xdr:row>
      <xdr:rowOff>0</xdr:rowOff>
    </xdr:from>
    <xdr:to>
      <xdr:col>12</xdr:col>
      <xdr:colOff>78846</xdr:colOff>
      <xdr:row>134</xdr:row>
      <xdr:rowOff>222226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t="6500" b="8621"/>
        <a:stretch/>
      </xdr:blipFill>
      <xdr:spPr>
        <a:xfrm>
          <a:off x="11106978" y="25212261"/>
          <a:ext cx="3143411" cy="150743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75</xdr:row>
      <xdr:rowOff>0</xdr:rowOff>
    </xdr:from>
    <xdr:to>
      <xdr:col>9</xdr:col>
      <xdr:colOff>574174</xdr:colOff>
      <xdr:row>78</xdr:row>
      <xdr:rowOff>110492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04C1030-1EA3-46F2-A76F-4181BB25D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0518913" y="14055587"/>
          <a:ext cx="1800000" cy="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vents.towson.edu/" TargetMode="External"/><Relationship Id="rId13" Type="http://schemas.openxmlformats.org/officeDocument/2006/relationships/hyperlink" Target="https://catalog.towson.edu/undergraduate/" TargetMode="External"/><Relationship Id="rId3" Type="http://schemas.openxmlformats.org/officeDocument/2006/relationships/hyperlink" Target="http://www.towson.edu/cbe/documents/cbe_prerequisite_checking_guide.pdf" TargetMode="External"/><Relationship Id="rId7" Type="http://schemas.openxmlformats.org/officeDocument/2006/relationships/hyperlink" Target="http://www.towson.edu/cbe/documents/cbe_prerequisite_checking_guide.pdf" TargetMode="External"/><Relationship Id="rId12" Type="http://schemas.openxmlformats.org/officeDocument/2006/relationships/hyperlink" Target="https://www.towson.edu/admissions/undergrad/transfer/credit/transfer-evaluation-system.html" TargetMode="External"/><Relationship Id="rId2" Type="http://schemas.openxmlformats.org/officeDocument/2006/relationships/hyperlink" Target="https://www.towson.edu/cbe/documents/cbe_code_of_conduct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owson.edu/studentaffairs/policies/documents/code_of_student_conduct.pdf" TargetMode="External"/><Relationship Id="rId6" Type="http://schemas.openxmlformats.org/officeDocument/2006/relationships/hyperlink" Target="https://www.towson.edu/registrar/calendars/registration.html" TargetMode="External"/><Relationship Id="rId11" Type="http://schemas.openxmlformats.org/officeDocument/2006/relationships/hyperlink" Target="https://www.towson.edu/registrar/grades/transfer.html" TargetMode="External"/><Relationship Id="rId5" Type="http://schemas.openxmlformats.org/officeDocument/2006/relationships/hyperlink" Target="https://www.towson.edu/registrar/calendars/" TargetMode="External"/><Relationship Id="rId15" Type="http://schemas.openxmlformats.org/officeDocument/2006/relationships/hyperlink" Target="https://www.towson.edu/about/administration/policies/03-01-00-student-academic-integrity-policy.html" TargetMode="External"/><Relationship Id="rId10" Type="http://schemas.openxmlformats.org/officeDocument/2006/relationships/hyperlink" Target="https://inside.towson.edu/generalcampus/formsrepository/forms/changeMajor.cfm" TargetMode="External"/><Relationship Id="rId4" Type="http://schemas.openxmlformats.org/officeDocument/2006/relationships/hyperlink" Target="https://catalog.towson.edu/archives/" TargetMode="External"/><Relationship Id="rId9" Type="http://schemas.openxmlformats.org/officeDocument/2006/relationships/hyperlink" Target="https://www.towson.edu/about/administration/policies/documents/polices/03-01-00-student-academic-integrity-policy.pdf" TargetMode="External"/><Relationship Id="rId14" Type="http://schemas.openxmlformats.org/officeDocument/2006/relationships/hyperlink" Target="https://catalog.towson.edu/undergraduat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side.towson.edu/commonfiles/!auth/login.cfm" TargetMode="External"/><Relationship Id="rId1" Type="http://schemas.openxmlformats.org/officeDocument/2006/relationships/hyperlink" Target="https://inside.towson.edu/commonfiles/!auth/login.cfm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E460"/>
  <sheetViews>
    <sheetView tabSelected="1" zoomScale="115" zoomScaleNormal="115" zoomScaleSheetLayoutView="130" workbookViewId="0">
      <selection activeCell="M13" sqref="M13:N13"/>
    </sheetView>
  </sheetViews>
  <sheetFormatPr defaultColWidth="9.125" defaultRowHeight="13.6" x14ac:dyDescent="0.2"/>
  <cols>
    <col min="1" max="1" width="2" style="5" customWidth="1"/>
    <col min="2" max="2" width="18.75" style="5" customWidth="1"/>
    <col min="3" max="3" width="6.125" style="5" customWidth="1"/>
    <col min="4" max="4" width="16.75" style="5" customWidth="1"/>
    <col min="5" max="5" width="2.125" style="5" customWidth="1"/>
    <col min="6" max="6" width="18.75" style="5" customWidth="1"/>
    <col min="7" max="7" width="6" style="5" customWidth="1"/>
    <col min="8" max="8" width="16.75" style="5" customWidth="1"/>
    <col min="9" max="9" width="2.25" style="5" customWidth="1"/>
    <col min="10" max="10" width="18.75" style="5" customWidth="1"/>
    <col min="11" max="11" width="6.25" style="5" customWidth="1"/>
    <col min="12" max="12" width="16.75" style="5" customWidth="1"/>
    <col min="13" max="13" width="1.125" style="148" customWidth="1"/>
    <col min="14" max="14" width="14.125" style="148" customWidth="1"/>
    <col min="15" max="15" width="1.25" style="130" customWidth="1"/>
    <col min="16" max="109" width="9.125" style="130"/>
    <col min="110" max="16384" width="9.125" style="5"/>
  </cols>
  <sheetData>
    <row r="1" spans="1:15" ht="26.35" customHeight="1" x14ac:dyDescent="0.2">
      <c r="A1" s="316" t="s">
        <v>80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7" t="s">
        <v>79</v>
      </c>
      <c r="N1" s="317"/>
      <c r="O1" s="108"/>
    </row>
    <row r="2" spans="1:15" ht="12.75" customHeight="1" x14ac:dyDescent="0.2">
      <c r="A2" s="167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09"/>
      <c r="N2" s="164"/>
      <c r="O2" s="108"/>
    </row>
    <row r="3" spans="1:15" ht="21.75" customHeight="1" x14ac:dyDescent="0.2">
      <c r="A3" s="116" t="s">
        <v>350</v>
      </c>
      <c r="B3" s="116"/>
      <c r="C3" s="114"/>
      <c r="D3" s="115"/>
      <c r="E3" s="114"/>
      <c r="F3" s="114" t="s">
        <v>100</v>
      </c>
      <c r="G3" s="115"/>
      <c r="H3" s="115"/>
      <c r="I3" s="116" t="s">
        <v>343</v>
      </c>
      <c r="J3" s="114" t="s">
        <v>345</v>
      </c>
      <c r="K3" s="117"/>
      <c r="L3" s="117"/>
      <c r="M3" s="66"/>
      <c r="N3" s="132"/>
      <c r="O3" s="108"/>
    </row>
    <row r="4" spans="1:15" ht="17.350000000000001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66"/>
      <c r="N4" s="133"/>
      <c r="O4" s="108"/>
    </row>
    <row r="5" spans="1:15" ht="14.3" customHeight="1" x14ac:dyDescent="0.2">
      <c r="A5" s="304" t="s">
        <v>335</v>
      </c>
      <c r="B5" s="304"/>
      <c r="C5" s="318"/>
      <c r="D5" s="319"/>
      <c r="E5" s="319"/>
      <c r="F5" s="319"/>
      <c r="G5" s="319"/>
      <c r="H5" s="320"/>
      <c r="I5" s="121"/>
      <c r="J5" s="123" t="s">
        <v>6</v>
      </c>
      <c r="K5" s="321"/>
      <c r="L5" s="322"/>
      <c r="M5" s="66"/>
      <c r="N5" s="134"/>
      <c r="O5" s="108"/>
    </row>
    <row r="6" spans="1:15" ht="15.8" customHeight="1" x14ac:dyDescent="0.2">
      <c r="A6" s="323" t="s">
        <v>336</v>
      </c>
      <c r="B6" s="323"/>
      <c r="C6" s="324"/>
      <c r="D6" s="325"/>
      <c r="E6" s="326"/>
      <c r="F6" s="124" t="s">
        <v>339</v>
      </c>
      <c r="G6" s="327" t="s">
        <v>268</v>
      </c>
      <c r="H6" s="312"/>
      <c r="I6" s="108"/>
      <c r="J6" s="124" t="s">
        <v>3</v>
      </c>
      <c r="K6" s="328" t="s">
        <v>5</v>
      </c>
      <c r="L6" s="329"/>
      <c r="M6" s="66"/>
      <c r="N6" s="134"/>
      <c r="O6" s="108"/>
    </row>
    <row r="7" spans="1:15" ht="21.75" customHeight="1" x14ac:dyDescent="0.2">
      <c r="A7" s="304" t="s">
        <v>337</v>
      </c>
      <c r="B7" s="304"/>
      <c r="C7" s="305"/>
      <c r="D7" s="306"/>
      <c r="E7" s="306"/>
      <c r="F7" s="306"/>
      <c r="G7" s="306"/>
      <c r="H7" s="307"/>
      <c r="I7" s="212" t="s">
        <v>340</v>
      </c>
      <c r="J7" s="211"/>
      <c r="K7" s="308"/>
      <c r="L7" s="308"/>
      <c r="M7" s="309"/>
      <c r="N7" s="310"/>
      <c r="O7" s="108"/>
    </row>
    <row r="8" spans="1:15" ht="14.95" customHeight="1" x14ac:dyDescent="0.2">
      <c r="A8" s="304" t="s">
        <v>344</v>
      </c>
      <c r="B8" s="304"/>
      <c r="C8" s="359"/>
      <c r="D8" s="360"/>
      <c r="E8" s="360"/>
      <c r="F8" s="360"/>
      <c r="G8" s="360"/>
      <c r="H8" s="358"/>
      <c r="I8" s="123"/>
      <c r="J8" s="124" t="s">
        <v>176</v>
      </c>
      <c r="K8" s="311"/>
      <c r="L8" s="311"/>
      <c r="M8" s="309"/>
      <c r="N8" s="310"/>
      <c r="O8" s="108"/>
    </row>
    <row r="9" spans="1:15" ht="14.95" customHeight="1" thickBot="1" x14ac:dyDescent="0.25">
      <c r="A9" s="304" t="s">
        <v>338</v>
      </c>
      <c r="B9" s="304"/>
      <c r="C9" s="356"/>
      <c r="D9" s="357"/>
      <c r="E9" s="357"/>
      <c r="F9" s="357"/>
      <c r="G9" s="357"/>
      <c r="H9" s="355"/>
      <c r="I9" s="125"/>
      <c r="J9" s="245"/>
      <c r="K9" s="66"/>
      <c r="L9" s="66"/>
      <c r="M9" s="66"/>
      <c r="N9" s="134"/>
      <c r="O9" s="108"/>
    </row>
    <row r="10" spans="1:15" ht="14.95" customHeight="1" x14ac:dyDescent="0.25">
      <c r="A10" s="105"/>
      <c r="B10" s="105"/>
      <c r="C10" s="63"/>
      <c r="D10" s="121"/>
      <c r="E10" s="121"/>
      <c r="F10" s="121"/>
      <c r="G10" s="121"/>
      <c r="H10" s="121"/>
      <c r="I10" s="121"/>
      <c r="J10" s="120"/>
      <c r="K10" s="159" t="s">
        <v>281</v>
      </c>
      <c r="L10" s="151"/>
      <c r="M10" s="152"/>
      <c r="N10" s="153"/>
      <c r="O10" s="108"/>
    </row>
    <row r="11" spans="1:15" ht="14.95" customHeight="1" x14ac:dyDescent="0.25">
      <c r="A11" s="313" t="s">
        <v>342</v>
      </c>
      <c r="B11" s="313"/>
      <c r="C11" s="298"/>
      <c r="D11" s="299"/>
      <c r="E11" s="126" t="s">
        <v>333</v>
      </c>
      <c r="F11" s="108"/>
      <c r="G11" s="314">
        <f>SUM(C27,G27,K27,K39,G39,C39,C64,C52,G52,G64,K64,K52)</f>
        <v>0</v>
      </c>
      <c r="H11" s="315"/>
      <c r="I11" s="126"/>
      <c r="J11" s="122"/>
      <c r="K11" s="154"/>
      <c r="L11" s="124" t="s">
        <v>278</v>
      </c>
      <c r="M11" s="296">
        <f>IF('GPA Calculator'!E16&gt;0.01,'GPA Calculator'!E16, 0)</f>
        <v>0</v>
      </c>
      <c r="N11" s="297"/>
      <c r="O11" s="108"/>
    </row>
    <row r="12" spans="1:15" ht="14.95" customHeight="1" x14ac:dyDescent="0.25">
      <c r="A12" s="313" t="s">
        <v>341</v>
      </c>
      <c r="B12" s="313"/>
      <c r="C12" s="298"/>
      <c r="D12" s="299"/>
      <c r="E12" s="126" t="s">
        <v>334</v>
      </c>
      <c r="F12" s="126"/>
      <c r="G12" s="298">
        <f>G11+C12+C11</f>
        <v>0</v>
      </c>
      <c r="H12" s="299"/>
      <c r="I12" s="149"/>
      <c r="J12" s="128"/>
      <c r="K12" s="155"/>
      <c r="L12" s="124" t="s">
        <v>279</v>
      </c>
      <c r="M12" s="296">
        <f>IF('GPA Calculator'!N16&gt;0.01,'GPA Calculator'!N16, 0)</f>
        <v>0</v>
      </c>
      <c r="N12" s="297"/>
      <c r="O12" s="108"/>
    </row>
    <row r="13" spans="1:15" ht="14.95" customHeight="1" x14ac:dyDescent="0.25">
      <c r="A13" s="165"/>
      <c r="B13" s="165" t="s">
        <v>347</v>
      </c>
      <c r="C13" s="298"/>
      <c r="D13" s="299"/>
      <c r="E13" s="150" t="s">
        <v>348</v>
      </c>
      <c r="F13" s="150"/>
      <c r="G13" s="127"/>
      <c r="H13" s="131"/>
      <c r="I13" s="127"/>
      <c r="J13" s="128"/>
      <c r="K13" s="155"/>
      <c r="L13" s="124" t="s">
        <v>280</v>
      </c>
      <c r="M13" s="296">
        <f>IF('GPA Calculator'!N25&gt;0.01,'GPA Calculator'!N25, 0)</f>
        <v>0</v>
      </c>
      <c r="N13" s="297"/>
      <c r="O13" s="108"/>
    </row>
    <row r="14" spans="1:15" ht="14.95" customHeight="1" x14ac:dyDescent="0.25">
      <c r="A14" s="103"/>
      <c r="B14" s="108"/>
      <c r="C14" s="143"/>
      <c r="D14" s="127"/>
      <c r="E14" s="111"/>
      <c r="F14" s="110" t="s">
        <v>327</v>
      </c>
      <c r="G14" s="110"/>
      <c r="H14" s="112"/>
      <c r="I14" s="112"/>
      <c r="J14" s="112"/>
      <c r="K14" s="155"/>
      <c r="L14" s="124" t="s">
        <v>349</v>
      </c>
      <c r="M14" s="296">
        <v>0</v>
      </c>
      <c r="N14" s="297"/>
      <c r="O14" s="108"/>
    </row>
    <row r="15" spans="1:15" ht="12.1" customHeight="1" thickBot="1" x14ac:dyDescent="0.3">
      <c r="A15" s="103"/>
      <c r="B15" s="108"/>
      <c r="C15" s="143"/>
      <c r="D15" s="127"/>
      <c r="E15" s="111"/>
      <c r="F15" s="110"/>
      <c r="G15" s="110"/>
      <c r="H15" s="112"/>
      <c r="I15" s="112"/>
      <c r="J15" s="112"/>
      <c r="K15" s="156" t="s">
        <v>346</v>
      </c>
      <c r="L15" s="157"/>
      <c r="M15" s="158"/>
      <c r="N15" s="145"/>
      <c r="O15" s="108"/>
    </row>
    <row r="16" spans="1:15" ht="6.8" customHeight="1" x14ac:dyDescent="0.2">
      <c r="A16" s="94"/>
      <c r="B16" s="94"/>
      <c r="C16" s="110"/>
      <c r="D16" s="110"/>
      <c r="E16" s="94"/>
      <c r="F16" s="94"/>
      <c r="G16" s="94"/>
      <c r="H16" s="94"/>
      <c r="I16" s="94"/>
      <c r="J16" s="94"/>
      <c r="K16" s="94"/>
      <c r="L16" s="94"/>
      <c r="M16" s="66"/>
      <c r="N16" s="135"/>
      <c r="O16" s="108"/>
    </row>
    <row r="17" spans="1:15" ht="14.95" customHeight="1" x14ac:dyDescent="0.2">
      <c r="A17" s="65"/>
      <c r="B17" s="300" t="s">
        <v>265</v>
      </c>
      <c r="C17" s="301"/>
      <c r="D17" s="302"/>
      <c r="E17" s="65"/>
      <c r="F17" s="258" t="s">
        <v>262</v>
      </c>
      <c r="G17" s="259"/>
      <c r="H17" s="260"/>
      <c r="I17" s="65"/>
      <c r="J17" s="258" t="s">
        <v>261</v>
      </c>
      <c r="K17" s="259"/>
      <c r="L17" s="260"/>
      <c r="M17" s="66"/>
      <c r="N17" s="254" t="s">
        <v>661</v>
      </c>
      <c r="O17" s="108"/>
    </row>
    <row r="18" spans="1:15" ht="14.95" customHeight="1" x14ac:dyDescent="0.25">
      <c r="A18" s="65"/>
      <c r="B18" s="255"/>
      <c r="C18" s="256"/>
      <c r="D18" s="257"/>
      <c r="E18" s="65"/>
      <c r="F18" s="255"/>
      <c r="G18" s="256"/>
      <c r="H18" s="257"/>
      <c r="I18" s="127"/>
      <c r="J18" s="255"/>
      <c r="K18" s="256"/>
      <c r="L18" s="257"/>
      <c r="M18" s="66"/>
      <c r="N18" s="254"/>
      <c r="O18" s="108"/>
    </row>
    <row r="19" spans="1:15" ht="22.6" customHeight="1" x14ac:dyDescent="0.2">
      <c r="A19" s="65"/>
      <c r="B19" s="3" t="s">
        <v>0</v>
      </c>
      <c r="C19" s="118" t="s">
        <v>332</v>
      </c>
      <c r="D19" s="3" t="s">
        <v>88</v>
      </c>
      <c r="E19" s="4"/>
      <c r="F19" s="3" t="s">
        <v>0</v>
      </c>
      <c r="G19" s="118" t="s">
        <v>332</v>
      </c>
      <c r="H19" s="3" t="s">
        <v>88</v>
      </c>
      <c r="I19" s="4"/>
      <c r="J19" s="3" t="s">
        <v>0</v>
      </c>
      <c r="K19" s="118" t="s">
        <v>332</v>
      </c>
      <c r="L19" s="3" t="s">
        <v>88</v>
      </c>
      <c r="M19" s="109"/>
      <c r="N19" s="164">
        <f>SUM(C27,G27,K27)</f>
        <v>0</v>
      </c>
      <c r="O19" s="108"/>
    </row>
    <row r="20" spans="1:15" ht="14.95" customHeight="1" x14ac:dyDescent="0.25">
      <c r="A20" s="65">
        <v>1</v>
      </c>
      <c r="B20" s="246"/>
      <c r="C20" s="247"/>
      <c r="D20" s="248"/>
      <c r="E20" s="65">
        <v>1</v>
      </c>
      <c r="F20" s="169"/>
      <c r="G20" s="160"/>
      <c r="H20" s="163"/>
      <c r="I20" s="65">
        <v>1</v>
      </c>
      <c r="J20" s="214"/>
      <c r="K20" s="214"/>
      <c r="L20" s="163"/>
      <c r="M20" s="303"/>
      <c r="N20" s="303"/>
      <c r="O20" s="108"/>
    </row>
    <row r="21" spans="1:15" ht="14.95" customHeight="1" x14ac:dyDescent="0.2">
      <c r="A21" s="65">
        <v>2</v>
      </c>
      <c r="B21" s="246"/>
      <c r="C21" s="247"/>
      <c r="D21" s="248"/>
      <c r="E21" s="65">
        <v>2</v>
      </c>
      <c r="F21" s="170"/>
      <c r="G21" s="100"/>
      <c r="H21" s="163"/>
      <c r="I21" s="65">
        <v>2</v>
      </c>
      <c r="J21" s="244"/>
      <c r="K21" s="214"/>
      <c r="L21" s="163"/>
      <c r="M21" s="109"/>
      <c r="N21" s="164"/>
      <c r="O21" s="108"/>
    </row>
    <row r="22" spans="1:15" ht="14.3" customHeight="1" x14ac:dyDescent="0.2">
      <c r="A22" s="65">
        <v>3</v>
      </c>
      <c r="B22" s="246"/>
      <c r="C22" s="247"/>
      <c r="D22" s="248"/>
      <c r="E22" s="65">
        <v>3</v>
      </c>
      <c r="F22" s="100"/>
      <c r="G22" s="100"/>
      <c r="H22" s="163"/>
      <c r="I22" s="65">
        <v>3</v>
      </c>
      <c r="J22" s="244"/>
      <c r="K22" s="101"/>
      <c r="L22" s="163"/>
      <c r="M22" s="66"/>
      <c r="N22" s="132"/>
      <c r="O22" s="108"/>
    </row>
    <row r="23" spans="1:15" ht="14.3" customHeight="1" x14ac:dyDescent="0.2">
      <c r="A23" s="65">
        <v>4</v>
      </c>
      <c r="B23" s="246"/>
      <c r="C23" s="249"/>
      <c r="D23" s="248"/>
      <c r="E23" s="65">
        <v>4</v>
      </c>
      <c r="F23" s="160"/>
      <c r="G23" s="100"/>
      <c r="H23" s="163"/>
      <c r="I23" s="65">
        <v>4</v>
      </c>
      <c r="J23" s="244"/>
      <c r="K23" s="101"/>
      <c r="L23" s="163"/>
      <c r="M23" s="66"/>
      <c r="N23" s="133"/>
      <c r="O23" s="108"/>
    </row>
    <row r="24" spans="1:15" ht="14.3" customHeight="1" x14ac:dyDescent="0.2">
      <c r="A24" s="65">
        <v>5</v>
      </c>
      <c r="B24" s="246"/>
      <c r="C24" s="249"/>
      <c r="D24" s="230"/>
      <c r="E24" s="65">
        <v>5</v>
      </c>
      <c r="F24" s="100"/>
      <c r="G24" s="100"/>
      <c r="H24" s="163"/>
      <c r="I24" s="65">
        <v>5</v>
      </c>
      <c r="J24" s="244"/>
      <c r="K24" s="101"/>
      <c r="L24" s="163"/>
      <c r="M24" s="66"/>
      <c r="N24" s="134"/>
      <c r="O24" s="108"/>
    </row>
    <row r="25" spans="1:15" ht="14.3" customHeight="1" x14ac:dyDescent="0.2">
      <c r="A25" s="65">
        <v>6</v>
      </c>
      <c r="B25" s="250"/>
      <c r="C25" s="250"/>
      <c r="D25" s="248"/>
      <c r="E25" s="65">
        <v>6</v>
      </c>
      <c r="F25" s="100"/>
      <c r="G25" s="100"/>
      <c r="H25" s="163"/>
      <c r="I25" s="65">
        <v>6</v>
      </c>
      <c r="J25" s="217"/>
      <c r="K25" s="214"/>
      <c r="L25" s="163"/>
      <c r="M25" s="66"/>
      <c r="N25" s="134"/>
      <c r="O25" s="108"/>
    </row>
    <row r="26" spans="1:15" ht="15.8" customHeight="1" thickBot="1" x14ac:dyDescent="0.3">
      <c r="A26" s="65">
        <v>7</v>
      </c>
      <c r="B26" s="251"/>
      <c r="C26" s="251"/>
      <c r="D26" s="252"/>
      <c r="E26" s="65">
        <v>7</v>
      </c>
      <c r="F26" s="100"/>
      <c r="G26" s="100"/>
      <c r="H26" s="163"/>
      <c r="I26" s="65">
        <v>7</v>
      </c>
      <c r="J26" s="100"/>
      <c r="K26" s="100"/>
      <c r="L26" s="163"/>
      <c r="M26" s="66"/>
      <c r="N26" s="134"/>
      <c r="O26" s="108"/>
    </row>
    <row r="27" spans="1:15" ht="15.8" customHeight="1" thickBot="1" x14ac:dyDescent="0.3">
      <c r="A27" s="65"/>
      <c r="B27" s="67" t="s">
        <v>31</v>
      </c>
      <c r="C27" s="68">
        <f>SUM(C20:C26)</f>
        <v>0</v>
      </c>
      <c r="D27" s="64"/>
      <c r="E27" s="4"/>
      <c r="F27" s="67" t="s">
        <v>31</v>
      </c>
      <c r="G27" s="68">
        <f>SUM(G20:G26)</f>
        <v>0</v>
      </c>
      <c r="H27" s="64"/>
      <c r="I27" s="4"/>
      <c r="J27" s="67" t="s">
        <v>31</v>
      </c>
      <c r="K27" s="68">
        <f>SUM(K20:K26)</f>
        <v>0</v>
      </c>
      <c r="L27" s="64"/>
      <c r="M27" s="66"/>
      <c r="N27" s="134"/>
      <c r="O27" s="108"/>
    </row>
    <row r="28" spans="1:15" ht="12.9" customHeight="1" x14ac:dyDescent="0.2">
      <c r="A28" s="94"/>
      <c r="B28" s="99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66"/>
      <c r="N28" s="134"/>
      <c r="O28" s="108"/>
    </row>
    <row r="29" spans="1:15" ht="14.95" customHeight="1" x14ac:dyDescent="0.2">
      <c r="A29" s="65"/>
      <c r="B29" s="300" t="s">
        <v>260</v>
      </c>
      <c r="C29" s="301"/>
      <c r="D29" s="302"/>
      <c r="E29" s="65"/>
      <c r="F29" s="258" t="s">
        <v>258</v>
      </c>
      <c r="G29" s="259"/>
      <c r="H29" s="260"/>
      <c r="I29" s="65"/>
      <c r="J29" s="258" t="s">
        <v>257</v>
      </c>
      <c r="K29" s="259"/>
      <c r="L29" s="260"/>
      <c r="M29" s="109"/>
      <c r="N29" s="254" t="s">
        <v>661</v>
      </c>
      <c r="O29" s="108"/>
    </row>
    <row r="30" spans="1:15" ht="14.95" customHeight="1" x14ac:dyDescent="0.25">
      <c r="A30" s="65"/>
      <c r="B30" s="255"/>
      <c r="C30" s="256"/>
      <c r="D30" s="257"/>
      <c r="E30" s="65"/>
      <c r="F30" s="255"/>
      <c r="G30" s="256"/>
      <c r="H30" s="257"/>
      <c r="I30" s="127"/>
      <c r="J30" s="255"/>
      <c r="K30" s="256"/>
      <c r="L30" s="257"/>
      <c r="M30" s="66"/>
      <c r="N30" s="254"/>
      <c r="O30" s="108"/>
    </row>
    <row r="31" spans="1:15" ht="24.8" customHeight="1" x14ac:dyDescent="0.2">
      <c r="A31" s="65"/>
      <c r="B31" s="3" t="s">
        <v>0</v>
      </c>
      <c r="C31" s="118" t="s">
        <v>332</v>
      </c>
      <c r="D31" s="3" t="s">
        <v>88</v>
      </c>
      <c r="E31" s="4"/>
      <c r="F31" s="3" t="s">
        <v>0</v>
      </c>
      <c r="G31" s="118" t="s">
        <v>332</v>
      </c>
      <c r="H31" s="3" t="s">
        <v>88</v>
      </c>
      <c r="I31" s="4"/>
      <c r="J31" s="3" t="s">
        <v>0</v>
      </c>
      <c r="K31" s="118" t="s">
        <v>332</v>
      </c>
      <c r="L31" s="3" t="s">
        <v>88</v>
      </c>
      <c r="M31" s="119"/>
      <c r="N31" s="186">
        <f>SUM(C39,G39,K39)</f>
        <v>0</v>
      </c>
      <c r="O31" s="108"/>
    </row>
    <row r="32" spans="1:15" ht="14.3" customHeight="1" x14ac:dyDescent="0.2">
      <c r="A32" s="65">
        <v>1</v>
      </c>
      <c r="B32" s="244"/>
      <c r="C32" s="214"/>
      <c r="D32" s="163"/>
      <c r="E32" s="65">
        <v>1</v>
      </c>
      <c r="F32" s="101"/>
      <c r="G32" s="101"/>
      <c r="H32" s="163"/>
      <c r="I32" s="65">
        <v>1</v>
      </c>
      <c r="J32" s="244"/>
      <c r="K32" s="214"/>
      <c r="L32" s="163"/>
      <c r="M32" s="66"/>
      <c r="N32" s="129"/>
      <c r="O32" s="108"/>
    </row>
    <row r="33" spans="1:15" ht="14.95" customHeight="1" x14ac:dyDescent="0.2">
      <c r="A33" s="65">
        <v>2</v>
      </c>
      <c r="B33" s="244"/>
      <c r="C33" s="214"/>
      <c r="D33" s="163"/>
      <c r="E33" s="65">
        <v>2</v>
      </c>
      <c r="F33" s="100"/>
      <c r="G33" s="100"/>
      <c r="H33" s="163"/>
      <c r="I33" s="65">
        <v>2</v>
      </c>
      <c r="J33" s="244"/>
      <c r="K33" s="214"/>
      <c r="L33" s="163"/>
      <c r="M33" s="109"/>
      <c r="N33" s="164"/>
      <c r="O33" s="108"/>
    </row>
    <row r="34" spans="1:15" ht="14.3" customHeight="1" x14ac:dyDescent="0.2">
      <c r="A34" s="65">
        <v>3</v>
      </c>
      <c r="B34" s="244"/>
      <c r="C34" s="101"/>
      <c r="D34" s="163"/>
      <c r="E34" s="65">
        <v>3</v>
      </c>
      <c r="F34" s="100"/>
      <c r="G34" s="100"/>
      <c r="H34" s="163"/>
      <c r="I34" s="65">
        <v>3</v>
      </c>
      <c r="J34" s="244"/>
      <c r="K34" s="101"/>
      <c r="L34" s="163"/>
      <c r="M34" s="66"/>
      <c r="N34" s="135"/>
      <c r="O34" s="108"/>
    </row>
    <row r="35" spans="1:15" ht="14.3" customHeight="1" x14ac:dyDescent="0.2">
      <c r="A35" s="65">
        <v>4</v>
      </c>
      <c r="B35" s="244"/>
      <c r="C35" s="101"/>
      <c r="D35" s="163"/>
      <c r="E35" s="65">
        <v>4</v>
      </c>
      <c r="F35" s="100"/>
      <c r="G35" s="100"/>
      <c r="H35" s="163"/>
      <c r="I35" s="65">
        <v>4</v>
      </c>
      <c r="J35" s="244"/>
      <c r="K35" s="101"/>
      <c r="L35" s="163"/>
      <c r="M35" s="66"/>
      <c r="N35" s="135"/>
      <c r="O35" s="108"/>
    </row>
    <row r="36" spans="1:15" ht="14.3" customHeight="1" x14ac:dyDescent="0.2">
      <c r="A36" s="65">
        <v>5</v>
      </c>
      <c r="B36" s="244"/>
      <c r="C36" s="101"/>
      <c r="D36" s="163"/>
      <c r="E36" s="65">
        <v>5</v>
      </c>
      <c r="F36" s="100"/>
      <c r="G36" s="100"/>
      <c r="H36" s="163"/>
      <c r="I36" s="65">
        <v>5</v>
      </c>
      <c r="J36" s="244"/>
      <c r="K36" s="101"/>
      <c r="L36" s="163"/>
      <c r="M36" s="66"/>
      <c r="N36" s="135"/>
      <c r="O36" s="108"/>
    </row>
    <row r="37" spans="1:15" ht="14.3" customHeight="1" x14ac:dyDescent="0.2">
      <c r="A37" s="65">
        <v>6</v>
      </c>
      <c r="B37" s="214"/>
      <c r="C37" s="214"/>
      <c r="D37" s="237"/>
      <c r="E37" s="65">
        <v>6</v>
      </c>
      <c r="F37" s="100"/>
      <c r="G37" s="100"/>
      <c r="H37" s="163"/>
      <c r="I37" s="65">
        <v>6</v>
      </c>
      <c r="J37" s="100"/>
      <c r="K37" s="100"/>
      <c r="L37" s="163"/>
      <c r="M37" s="66"/>
      <c r="N37" s="134"/>
      <c r="O37" s="108"/>
    </row>
    <row r="38" spans="1:15" ht="14.95" customHeight="1" thickBot="1" x14ac:dyDescent="0.25">
      <c r="A38" s="65">
        <v>7</v>
      </c>
      <c r="B38" s="214"/>
      <c r="C38" s="100"/>
      <c r="D38" s="163"/>
      <c r="E38" s="65">
        <v>7</v>
      </c>
      <c r="F38" s="100"/>
      <c r="G38" s="100"/>
      <c r="H38" s="163"/>
      <c r="I38" s="65">
        <v>7</v>
      </c>
      <c r="J38" s="100"/>
      <c r="K38" s="100"/>
      <c r="L38" s="163"/>
      <c r="M38" s="66"/>
      <c r="N38" s="134"/>
      <c r="O38" s="108"/>
    </row>
    <row r="39" spans="1:15" ht="15.8" customHeight="1" thickBot="1" x14ac:dyDescent="0.3">
      <c r="A39" s="4"/>
      <c r="B39" s="67" t="s">
        <v>31</v>
      </c>
      <c r="C39" s="68">
        <f>SUM(C32:C38)</f>
        <v>0</v>
      </c>
      <c r="D39" s="64"/>
      <c r="E39" s="64" t="s">
        <v>31</v>
      </c>
      <c r="F39" s="64" t="s">
        <v>31</v>
      </c>
      <c r="G39" s="68">
        <f>SUM(G32:G38)</f>
        <v>0</v>
      </c>
      <c r="H39" s="64"/>
      <c r="I39" s="4"/>
      <c r="J39" s="67" t="s">
        <v>31</v>
      </c>
      <c r="K39" s="68">
        <f>SUM(K32:K38)</f>
        <v>0</v>
      </c>
      <c r="L39" s="64"/>
      <c r="M39" s="109"/>
      <c r="N39" s="66"/>
      <c r="O39" s="108"/>
    </row>
    <row r="40" spans="1:15" ht="4.75" customHeight="1" x14ac:dyDescent="0.2">
      <c r="A40" s="4"/>
      <c r="B40" s="66"/>
      <c r="C40" s="66"/>
      <c r="D40" s="66"/>
      <c r="E40" s="66"/>
      <c r="F40" s="66"/>
      <c r="G40" s="66"/>
      <c r="H40" s="66"/>
      <c r="I40" s="98"/>
      <c r="J40" s="66"/>
      <c r="K40" s="66"/>
      <c r="L40" s="66"/>
      <c r="M40" s="109"/>
      <c r="N40" s="361" t="s">
        <v>87</v>
      </c>
      <c r="O40" s="108"/>
    </row>
    <row r="41" spans="1:15" ht="8.15" customHeight="1" x14ac:dyDescent="0.2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146"/>
      <c r="N41" s="361"/>
      <c r="O41" s="108"/>
    </row>
    <row r="42" spans="1:15" ht="14.95" customHeight="1" x14ac:dyDescent="0.2">
      <c r="A42" s="65"/>
      <c r="B42" s="258" t="s">
        <v>256</v>
      </c>
      <c r="C42" s="259"/>
      <c r="D42" s="260"/>
      <c r="E42" s="65"/>
      <c r="F42" s="258" t="s">
        <v>254</v>
      </c>
      <c r="G42" s="259"/>
      <c r="H42" s="260"/>
      <c r="I42" s="65"/>
      <c r="J42" s="258" t="s">
        <v>252</v>
      </c>
      <c r="K42" s="259"/>
      <c r="L42" s="260"/>
      <c r="M42" s="66"/>
      <c r="N42" s="254" t="s">
        <v>661</v>
      </c>
      <c r="O42" s="108"/>
    </row>
    <row r="43" spans="1:15" ht="14.95" customHeight="1" x14ac:dyDescent="0.25">
      <c r="A43" s="65"/>
      <c r="B43" s="255"/>
      <c r="C43" s="256"/>
      <c r="D43" s="257"/>
      <c r="E43" s="65"/>
      <c r="F43" s="255"/>
      <c r="G43" s="256"/>
      <c r="H43" s="257"/>
      <c r="I43" s="127"/>
      <c r="J43" s="255"/>
      <c r="K43" s="256"/>
      <c r="L43" s="257"/>
      <c r="M43" s="66"/>
      <c r="N43" s="254"/>
      <c r="O43" s="108"/>
    </row>
    <row r="44" spans="1:15" ht="22.6" customHeight="1" x14ac:dyDescent="0.2">
      <c r="A44" s="65"/>
      <c r="B44" s="3" t="s">
        <v>0</v>
      </c>
      <c r="C44" s="118" t="s">
        <v>332</v>
      </c>
      <c r="D44" s="3" t="s">
        <v>88</v>
      </c>
      <c r="E44" s="4"/>
      <c r="F44" s="3" t="s">
        <v>0</v>
      </c>
      <c r="G44" s="118" t="s">
        <v>332</v>
      </c>
      <c r="H44" s="3" t="s">
        <v>88</v>
      </c>
      <c r="I44" s="4"/>
      <c r="J44" s="3" t="s">
        <v>0</v>
      </c>
      <c r="K44" s="118" t="s">
        <v>332</v>
      </c>
      <c r="L44" s="3" t="s">
        <v>88</v>
      </c>
      <c r="M44" s="109"/>
      <c r="N44" s="186">
        <f>SUM(C52,G52,K52)</f>
        <v>0</v>
      </c>
      <c r="O44" s="108"/>
    </row>
    <row r="45" spans="1:15" ht="14.3" customHeight="1" x14ac:dyDescent="0.2">
      <c r="A45" s="65">
        <v>1</v>
      </c>
      <c r="B45" s="244"/>
      <c r="C45" s="214"/>
      <c r="D45" s="214"/>
      <c r="E45" s="65">
        <v>1</v>
      </c>
      <c r="F45" s="101"/>
      <c r="G45" s="101"/>
      <c r="H45" s="163"/>
      <c r="I45" s="65">
        <v>1</v>
      </c>
      <c r="J45" s="160"/>
      <c r="K45" s="160"/>
      <c r="L45" s="162"/>
      <c r="M45" s="66"/>
      <c r="N45" s="136"/>
      <c r="O45" s="108"/>
    </row>
    <row r="46" spans="1:15" ht="14.3" customHeight="1" x14ac:dyDescent="0.2">
      <c r="A46" s="65">
        <v>2</v>
      </c>
      <c r="B46" s="244"/>
      <c r="C46" s="100"/>
      <c r="D46" s="163"/>
      <c r="E46" s="65">
        <v>2</v>
      </c>
      <c r="F46" s="100"/>
      <c r="G46" s="100"/>
      <c r="H46" s="163"/>
      <c r="I46" s="65">
        <v>2</v>
      </c>
      <c r="J46" s="160"/>
      <c r="K46" s="160"/>
      <c r="L46" s="162"/>
      <c r="M46" s="66"/>
      <c r="N46" s="136"/>
      <c r="O46" s="108"/>
    </row>
    <row r="47" spans="1:15" ht="14.3" customHeight="1" x14ac:dyDescent="0.2">
      <c r="A47" s="65">
        <v>3</v>
      </c>
      <c r="B47" s="244"/>
      <c r="C47" s="101"/>
      <c r="D47" s="163"/>
      <c r="E47" s="65">
        <v>3</v>
      </c>
      <c r="F47" s="100"/>
      <c r="G47" s="100"/>
      <c r="H47" s="163"/>
      <c r="I47" s="65">
        <v>3</v>
      </c>
      <c r="J47" s="160"/>
      <c r="K47" s="160"/>
      <c r="L47" s="162"/>
      <c r="M47" s="66"/>
      <c r="N47" s="136"/>
      <c r="O47" s="108"/>
    </row>
    <row r="48" spans="1:15" ht="14.3" customHeight="1" x14ac:dyDescent="0.2">
      <c r="A48" s="65">
        <v>4</v>
      </c>
      <c r="B48" s="244"/>
      <c r="C48" s="101"/>
      <c r="D48" s="238"/>
      <c r="E48" s="65">
        <v>4</v>
      </c>
      <c r="F48" s="100"/>
      <c r="G48" s="100"/>
      <c r="H48" s="163"/>
      <c r="I48" s="65">
        <v>4</v>
      </c>
      <c r="J48" s="161"/>
      <c r="K48" s="100"/>
      <c r="L48" s="162"/>
      <c r="M48" s="66"/>
      <c r="N48" s="136"/>
      <c r="O48" s="108"/>
    </row>
    <row r="49" spans="1:15" ht="14.3" customHeight="1" x14ac:dyDescent="0.2">
      <c r="A49" s="65">
        <v>5</v>
      </c>
      <c r="B49" s="244"/>
      <c r="C49" s="101"/>
      <c r="D49" s="239"/>
      <c r="E49" s="65">
        <v>5</v>
      </c>
      <c r="F49" s="100"/>
      <c r="G49" s="100"/>
      <c r="H49" s="163"/>
      <c r="I49" s="65">
        <v>5</v>
      </c>
      <c r="J49" s="100"/>
      <c r="K49" s="100"/>
      <c r="L49" s="163"/>
      <c r="M49" s="66"/>
      <c r="N49" s="136"/>
      <c r="O49" s="108"/>
    </row>
    <row r="50" spans="1:15" ht="14.3" customHeight="1" x14ac:dyDescent="0.2">
      <c r="A50" s="65">
        <v>6</v>
      </c>
      <c r="B50" s="100"/>
      <c r="C50" s="100"/>
      <c r="D50" s="163"/>
      <c r="E50" s="65">
        <v>6</v>
      </c>
      <c r="F50" s="100"/>
      <c r="G50" s="100"/>
      <c r="H50" s="163"/>
      <c r="I50" s="65">
        <v>6</v>
      </c>
      <c r="J50" s="100"/>
      <c r="K50" s="100"/>
      <c r="L50" s="163"/>
      <c r="M50" s="66"/>
      <c r="N50" s="136"/>
      <c r="O50" s="108"/>
    </row>
    <row r="51" spans="1:15" ht="14.95" customHeight="1" thickBot="1" x14ac:dyDescent="0.25">
      <c r="A51" s="65">
        <v>7</v>
      </c>
      <c r="B51" s="100"/>
      <c r="C51" s="100"/>
      <c r="D51" s="163"/>
      <c r="E51" s="65">
        <v>7</v>
      </c>
      <c r="F51" s="100"/>
      <c r="G51" s="100"/>
      <c r="H51" s="163"/>
      <c r="I51" s="65">
        <v>7</v>
      </c>
      <c r="J51" s="100"/>
      <c r="K51" s="100"/>
      <c r="L51" s="163"/>
      <c r="M51" s="66"/>
      <c r="N51" s="134"/>
      <c r="O51" s="108"/>
    </row>
    <row r="52" spans="1:15" ht="15.8" customHeight="1" thickBot="1" x14ac:dyDescent="0.3">
      <c r="A52" s="4"/>
      <c r="B52" s="67" t="s">
        <v>31</v>
      </c>
      <c r="C52" s="68">
        <f>SUM(C45:C51)</f>
        <v>0</v>
      </c>
      <c r="D52" s="64"/>
      <c r="E52" s="4"/>
      <c r="F52" s="67" t="s">
        <v>31</v>
      </c>
      <c r="G52" s="68">
        <f>SUM(G45:G51)</f>
        <v>0</v>
      </c>
      <c r="H52" s="64"/>
      <c r="I52" s="4"/>
      <c r="J52" s="67" t="s">
        <v>31</v>
      </c>
      <c r="K52" s="68">
        <f>SUM(K45:K51)</f>
        <v>0</v>
      </c>
      <c r="L52" s="64"/>
      <c r="M52" s="109"/>
      <c r="N52" s="66"/>
      <c r="O52" s="108"/>
    </row>
    <row r="53" spans="1:15" ht="4.0999999999999996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119"/>
      <c r="N53" s="119"/>
      <c r="O53" s="108"/>
    </row>
    <row r="54" spans="1:15" ht="14.95" customHeight="1" x14ac:dyDescent="0.2">
      <c r="A54" s="65"/>
      <c r="B54" s="258" t="s">
        <v>253</v>
      </c>
      <c r="C54" s="259"/>
      <c r="D54" s="260"/>
      <c r="E54" s="65"/>
      <c r="F54" s="258" t="s">
        <v>250</v>
      </c>
      <c r="G54" s="259"/>
      <c r="H54" s="260"/>
      <c r="I54" s="65"/>
      <c r="J54" s="258" t="s">
        <v>249</v>
      </c>
      <c r="K54" s="259"/>
      <c r="L54" s="260"/>
      <c r="M54" s="66"/>
      <c r="N54" s="254" t="s">
        <v>661</v>
      </c>
      <c r="O54" s="108"/>
    </row>
    <row r="55" spans="1:15" ht="14.95" customHeight="1" x14ac:dyDescent="0.25">
      <c r="A55" s="65"/>
      <c r="B55" s="255"/>
      <c r="C55" s="256"/>
      <c r="D55" s="257"/>
      <c r="E55" s="65"/>
      <c r="F55" s="255"/>
      <c r="G55" s="256"/>
      <c r="H55" s="257"/>
      <c r="I55" s="127"/>
      <c r="J55" s="255"/>
      <c r="K55" s="256"/>
      <c r="L55" s="257"/>
      <c r="M55" s="66"/>
      <c r="N55" s="254"/>
      <c r="O55" s="108"/>
    </row>
    <row r="56" spans="1:15" ht="21.75" customHeight="1" x14ac:dyDescent="0.2">
      <c r="A56" s="65"/>
      <c r="B56" s="3" t="s">
        <v>0</v>
      </c>
      <c r="C56" s="118" t="s">
        <v>332</v>
      </c>
      <c r="D56" s="3" t="s">
        <v>88</v>
      </c>
      <c r="E56" s="4"/>
      <c r="F56" s="3" t="s">
        <v>0</v>
      </c>
      <c r="G56" s="118" t="s">
        <v>332</v>
      </c>
      <c r="H56" s="3" t="s">
        <v>88</v>
      </c>
      <c r="I56" s="4"/>
      <c r="J56" s="3" t="s">
        <v>0</v>
      </c>
      <c r="K56" s="118" t="s">
        <v>332</v>
      </c>
      <c r="L56" s="3" t="s">
        <v>88</v>
      </c>
      <c r="M56" s="109"/>
      <c r="N56" s="186">
        <f>SUM(C64,G64,K64)</f>
        <v>0</v>
      </c>
      <c r="O56" s="108"/>
    </row>
    <row r="57" spans="1:15" ht="14.3" customHeight="1" x14ac:dyDescent="0.2">
      <c r="A57" s="65">
        <v>1</v>
      </c>
      <c r="B57" s="214"/>
      <c r="C57" s="214"/>
      <c r="D57" s="163"/>
      <c r="E57" s="65">
        <v>1</v>
      </c>
      <c r="F57" s="244"/>
      <c r="G57" s="101"/>
      <c r="H57" s="163"/>
      <c r="I57" s="65">
        <v>1</v>
      </c>
      <c r="J57" s="244"/>
      <c r="K57" s="101"/>
      <c r="L57" s="163"/>
      <c r="M57" s="66"/>
      <c r="N57" s="136"/>
      <c r="O57" s="108"/>
    </row>
    <row r="58" spans="1:15" ht="14.3" customHeight="1" x14ac:dyDescent="0.2">
      <c r="A58" s="65">
        <v>2</v>
      </c>
      <c r="B58" s="244"/>
      <c r="C58" s="214"/>
      <c r="D58" s="163"/>
      <c r="E58" s="65">
        <v>2</v>
      </c>
      <c r="F58" s="244"/>
      <c r="G58" s="101"/>
      <c r="H58" s="163"/>
      <c r="I58" s="65">
        <v>2</v>
      </c>
      <c r="J58" s="244"/>
      <c r="K58" s="101"/>
      <c r="L58" s="163"/>
      <c r="M58" s="66"/>
      <c r="N58" s="136"/>
      <c r="O58" s="108"/>
    </row>
    <row r="59" spans="1:15" ht="14.3" customHeight="1" x14ac:dyDescent="0.2">
      <c r="A59" s="65">
        <v>3</v>
      </c>
      <c r="B59" s="244"/>
      <c r="C59" s="214"/>
      <c r="D59" s="163"/>
      <c r="E59" s="65">
        <v>3</v>
      </c>
      <c r="F59" s="244"/>
      <c r="G59" s="101"/>
      <c r="H59" s="163"/>
      <c r="I59" s="65">
        <v>3</v>
      </c>
      <c r="J59" s="244"/>
      <c r="K59" s="101"/>
      <c r="L59" s="163"/>
      <c r="M59" s="66"/>
      <c r="N59" s="136"/>
      <c r="O59" s="108"/>
    </row>
    <row r="60" spans="1:15" ht="14.3" customHeight="1" x14ac:dyDescent="0.2">
      <c r="A60" s="65">
        <v>4</v>
      </c>
      <c r="B60" s="244"/>
      <c r="C60" s="214"/>
      <c r="D60" s="163"/>
      <c r="E60" s="65">
        <v>4</v>
      </c>
      <c r="F60" s="244"/>
      <c r="G60" s="101"/>
      <c r="H60" s="163"/>
      <c r="I60" s="65">
        <v>4</v>
      </c>
      <c r="J60" s="244"/>
      <c r="K60" s="101"/>
      <c r="L60" s="163"/>
      <c r="M60" s="66"/>
      <c r="N60" s="136"/>
      <c r="O60" s="108"/>
    </row>
    <row r="61" spans="1:15" ht="14.3" customHeight="1" x14ac:dyDescent="0.2">
      <c r="A61" s="65">
        <v>5</v>
      </c>
      <c r="B61" s="214"/>
      <c r="C61" s="214"/>
      <c r="D61" s="163"/>
      <c r="E61" s="65">
        <v>5</v>
      </c>
      <c r="F61" s="244"/>
      <c r="G61" s="101"/>
      <c r="H61" s="163"/>
      <c r="I61" s="65">
        <v>5</v>
      </c>
      <c r="J61" s="244"/>
      <c r="K61" s="101"/>
      <c r="L61" s="163"/>
      <c r="M61" s="66"/>
      <c r="N61" s="136"/>
      <c r="O61" s="108"/>
    </row>
    <row r="62" spans="1:15" ht="14.3" customHeight="1" x14ac:dyDescent="0.2">
      <c r="A62" s="65">
        <v>6</v>
      </c>
      <c r="B62" s="214"/>
      <c r="C62" s="214"/>
      <c r="D62" s="163"/>
      <c r="E62" s="65">
        <v>6</v>
      </c>
      <c r="F62" s="244"/>
      <c r="G62" s="101"/>
      <c r="H62" s="163"/>
      <c r="I62" s="65">
        <v>6</v>
      </c>
      <c r="J62" s="244"/>
      <c r="K62" s="101"/>
      <c r="L62" s="163"/>
      <c r="M62" s="66"/>
      <c r="N62" s="136"/>
      <c r="O62" s="108"/>
    </row>
    <row r="63" spans="1:15" ht="14.95" customHeight="1" thickBot="1" x14ac:dyDescent="0.25">
      <c r="A63" s="65">
        <v>7</v>
      </c>
      <c r="B63" s="244"/>
      <c r="C63" s="100"/>
      <c r="D63" s="163"/>
      <c r="E63" s="65">
        <v>7</v>
      </c>
      <c r="F63" s="244"/>
      <c r="G63" s="101"/>
      <c r="H63" s="163"/>
      <c r="I63" s="65">
        <v>7</v>
      </c>
      <c r="J63" s="244"/>
      <c r="K63" s="101"/>
      <c r="L63" s="163"/>
      <c r="M63" s="66"/>
      <c r="N63" s="134"/>
      <c r="O63" s="108"/>
    </row>
    <row r="64" spans="1:15" ht="15.8" customHeight="1" thickBot="1" x14ac:dyDescent="0.3">
      <c r="A64" s="4"/>
      <c r="B64" s="67" t="s">
        <v>31</v>
      </c>
      <c r="C64" s="68">
        <f>SUM(C57:C63)</f>
        <v>0</v>
      </c>
      <c r="D64" s="64"/>
      <c r="E64" s="4"/>
      <c r="F64" s="67" t="s">
        <v>31</v>
      </c>
      <c r="G64" s="68">
        <f>SUM(G57:G63)</f>
        <v>0</v>
      </c>
      <c r="H64" s="64"/>
      <c r="I64" s="4"/>
      <c r="J64" s="67" t="s">
        <v>31</v>
      </c>
      <c r="K64" s="68">
        <f>SUM(K57:K63)</f>
        <v>0</v>
      </c>
      <c r="L64" s="64"/>
      <c r="M64" s="109"/>
      <c r="N64" s="66"/>
      <c r="O64" s="108"/>
    </row>
    <row r="65" spans="1:109" ht="2.4" customHeight="1" thickBot="1" x14ac:dyDescent="0.25">
      <c r="A65" s="4"/>
      <c r="B65" s="66"/>
      <c r="C65" s="66"/>
      <c r="D65" s="66"/>
      <c r="E65" s="98"/>
      <c r="F65" s="66"/>
      <c r="G65" s="66"/>
      <c r="H65" s="66"/>
      <c r="I65" s="98"/>
      <c r="J65" s="66"/>
      <c r="K65" s="66"/>
      <c r="L65" s="66"/>
      <c r="M65" s="109"/>
      <c r="N65" s="66"/>
      <c r="O65" s="108"/>
    </row>
    <row r="66" spans="1:109" s="174" customFormat="1" ht="12.6" customHeight="1" thickBot="1" x14ac:dyDescent="0.3">
      <c r="A66" s="284" t="s">
        <v>328</v>
      </c>
      <c r="B66" s="285"/>
      <c r="C66" s="286" t="s">
        <v>329</v>
      </c>
      <c r="D66" s="287"/>
      <c r="E66" s="287"/>
      <c r="F66" s="288"/>
      <c r="G66" s="289" t="s">
        <v>330</v>
      </c>
      <c r="H66" s="287"/>
      <c r="I66" s="287"/>
      <c r="J66" s="288"/>
      <c r="K66" s="289" t="s">
        <v>331</v>
      </c>
      <c r="L66" s="287"/>
      <c r="M66" s="287"/>
      <c r="N66" s="290"/>
      <c r="O66" s="172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Y66" s="173"/>
      <c r="AZ66" s="173"/>
      <c r="BA66" s="173"/>
      <c r="BB66" s="173"/>
      <c r="BC66" s="173"/>
      <c r="BD66" s="173"/>
      <c r="BE66" s="173"/>
      <c r="BF66" s="173"/>
      <c r="BG66" s="173"/>
      <c r="BH66" s="173"/>
      <c r="BI66" s="173"/>
      <c r="BJ66" s="173"/>
      <c r="BK66" s="173"/>
      <c r="BL66" s="173"/>
      <c r="BM66" s="173"/>
      <c r="BN66" s="173"/>
      <c r="BO66" s="173"/>
      <c r="BP66" s="173"/>
      <c r="BQ66" s="173"/>
      <c r="BR66" s="173"/>
      <c r="BS66" s="173"/>
      <c r="BT66" s="173"/>
      <c r="BU66" s="173"/>
      <c r="BV66" s="173"/>
      <c r="BW66" s="173"/>
      <c r="BX66" s="173"/>
      <c r="BY66" s="173"/>
      <c r="BZ66" s="173"/>
      <c r="CA66" s="173"/>
      <c r="CB66" s="173"/>
      <c r="CC66" s="173"/>
      <c r="CD66" s="173"/>
      <c r="CE66" s="173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  <c r="CQ66" s="173"/>
      <c r="CR66" s="173"/>
      <c r="CS66" s="173"/>
      <c r="CT66" s="173"/>
      <c r="CU66" s="173"/>
      <c r="CV66" s="173"/>
      <c r="CW66" s="173"/>
      <c r="CX66" s="173"/>
      <c r="CY66" s="173"/>
      <c r="CZ66" s="173"/>
      <c r="DA66" s="173"/>
      <c r="DB66" s="173"/>
      <c r="DC66" s="173"/>
      <c r="DD66" s="173"/>
      <c r="DE66" s="173"/>
    </row>
    <row r="67" spans="1:109" s="175" customFormat="1" ht="2.0499999999999998" customHeight="1" thickBot="1" x14ac:dyDescent="0.25">
      <c r="M67" s="176"/>
      <c r="N67" s="176"/>
      <c r="O67" s="177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78"/>
      <c r="DC67" s="178"/>
      <c r="DD67" s="178"/>
      <c r="DE67" s="178"/>
    </row>
    <row r="68" spans="1:109" s="174" customFormat="1" ht="12.25" customHeight="1" thickBot="1" x14ac:dyDescent="0.3">
      <c r="A68" s="284" t="s">
        <v>271</v>
      </c>
      <c r="B68" s="285"/>
      <c r="C68" s="286" t="s">
        <v>272</v>
      </c>
      <c r="D68" s="287"/>
      <c r="E68" s="287"/>
      <c r="F68" s="288"/>
      <c r="G68" s="289" t="s">
        <v>274</v>
      </c>
      <c r="H68" s="287"/>
      <c r="I68" s="287"/>
      <c r="J68" s="288"/>
      <c r="K68" s="289" t="s">
        <v>273</v>
      </c>
      <c r="L68" s="287"/>
      <c r="M68" s="287"/>
      <c r="N68" s="290"/>
      <c r="O68" s="172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  <c r="BV68" s="173"/>
      <c r="BW68" s="173"/>
      <c r="BX68" s="173"/>
      <c r="BY68" s="173"/>
      <c r="BZ68" s="173"/>
      <c r="CA68" s="173"/>
      <c r="CB68" s="173"/>
      <c r="CC68" s="173"/>
      <c r="CD68" s="173"/>
      <c r="CE68" s="173"/>
      <c r="CF68" s="173"/>
      <c r="CG68" s="173"/>
      <c r="CH68" s="173"/>
      <c r="CI68" s="173"/>
      <c r="CJ68" s="173"/>
      <c r="CK68" s="173"/>
      <c r="CL68" s="173"/>
      <c r="CM68" s="173"/>
      <c r="CN68" s="173"/>
      <c r="CO68" s="173"/>
      <c r="CP68" s="173"/>
      <c r="CQ68" s="173"/>
      <c r="CR68" s="173"/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3"/>
      <c r="DE68" s="173"/>
    </row>
    <row r="69" spans="1:109" s="93" customFormat="1" ht="3.75" customHeight="1" thickBot="1" x14ac:dyDescent="0.3">
      <c r="M69" s="120"/>
      <c r="N69" s="120"/>
      <c r="O69" s="95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6"/>
      <c r="BV69" s="96"/>
      <c r="BW69" s="96"/>
      <c r="BX69" s="96"/>
      <c r="BY69" s="96"/>
      <c r="BZ69" s="96"/>
      <c r="CA69" s="96"/>
      <c r="CB69" s="96"/>
      <c r="CC69" s="96"/>
      <c r="CD69" s="96"/>
      <c r="CE69" s="96"/>
      <c r="CF69" s="96"/>
      <c r="CG69" s="96"/>
      <c r="CH69" s="96"/>
      <c r="CI69" s="96"/>
      <c r="CJ69" s="96"/>
      <c r="CK69" s="96"/>
      <c r="CL69" s="96"/>
      <c r="CM69" s="96"/>
      <c r="CN69" s="96"/>
      <c r="CO69" s="96"/>
      <c r="CP69" s="96"/>
      <c r="CQ69" s="96"/>
      <c r="CR69" s="96"/>
      <c r="CS69" s="96"/>
      <c r="CT69" s="96"/>
      <c r="CU69" s="96"/>
      <c r="CV69" s="96"/>
      <c r="CW69" s="96"/>
      <c r="CX69" s="96"/>
      <c r="CY69" s="96"/>
      <c r="CZ69" s="96"/>
      <c r="DA69" s="96"/>
      <c r="DB69" s="96"/>
      <c r="DC69" s="96"/>
      <c r="DD69" s="96"/>
      <c r="DE69" s="96"/>
    </row>
    <row r="70" spans="1:109" s="174" customFormat="1" ht="26.5" customHeight="1" thickBot="1" x14ac:dyDescent="0.25">
      <c r="A70" s="291" t="s">
        <v>2</v>
      </c>
      <c r="B70" s="292"/>
      <c r="C70" s="293" t="s">
        <v>741</v>
      </c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5"/>
      <c r="O70" s="172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3"/>
      <c r="BR70" s="173"/>
      <c r="BS70" s="173"/>
      <c r="BT70" s="173"/>
      <c r="BU70" s="173"/>
      <c r="BV70" s="173"/>
      <c r="BW70" s="173"/>
      <c r="BX70" s="173"/>
      <c r="BY70" s="173"/>
      <c r="BZ70" s="173"/>
      <c r="CA70" s="173"/>
      <c r="CB70" s="173"/>
      <c r="CC70" s="173"/>
      <c r="CD70" s="173"/>
      <c r="CE70" s="173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3"/>
      <c r="DA70" s="173"/>
      <c r="DB70" s="173"/>
      <c r="DC70" s="173"/>
      <c r="DD70" s="173"/>
      <c r="DE70" s="173"/>
    </row>
    <row r="71" spans="1:109" ht="3.1" customHeight="1" thickBot="1" x14ac:dyDescent="0.25">
      <c r="A71" s="168"/>
      <c r="B71" s="106"/>
      <c r="C71" s="140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08"/>
    </row>
    <row r="72" spans="1:109" s="174" customFormat="1" ht="14.3" customHeight="1" x14ac:dyDescent="0.25">
      <c r="A72" s="179"/>
      <c r="B72" s="180"/>
      <c r="C72" s="270" t="s">
        <v>101</v>
      </c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2"/>
      <c r="O72" s="172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3"/>
      <c r="BE72" s="173"/>
      <c r="BF72" s="173"/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3"/>
      <c r="BR72" s="173"/>
      <c r="BS72" s="173"/>
      <c r="BT72" s="173"/>
      <c r="BU72" s="173"/>
      <c r="BV72" s="173"/>
      <c r="BW72" s="173"/>
      <c r="BX72" s="173"/>
      <c r="BY72" s="173"/>
      <c r="BZ72" s="173"/>
      <c r="CA72" s="173"/>
      <c r="CB72" s="173"/>
      <c r="CC72" s="173"/>
      <c r="CD72" s="173"/>
      <c r="CE72" s="173"/>
      <c r="CF72" s="173"/>
      <c r="CG72" s="173"/>
      <c r="CH72" s="173"/>
      <c r="CI72" s="173"/>
      <c r="CJ72" s="173"/>
      <c r="CK72" s="173"/>
      <c r="CL72" s="173"/>
      <c r="CM72" s="173"/>
      <c r="CN72" s="173"/>
      <c r="CO72" s="173"/>
      <c r="CP72" s="173"/>
      <c r="CQ72" s="173"/>
      <c r="CR72" s="173"/>
      <c r="CS72" s="173"/>
      <c r="CT72" s="173"/>
      <c r="CU72" s="173"/>
      <c r="CV72" s="173"/>
      <c r="CW72" s="173"/>
      <c r="CX72" s="173"/>
      <c r="CY72" s="173"/>
      <c r="CZ72" s="173"/>
      <c r="DA72" s="173"/>
      <c r="DB72" s="173"/>
      <c r="DC72" s="173"/>
      <c r="DD72" s="173"/>
      <c r="DE72" s="173"/>
    </row>
    <row r="73" spans="1:109" s="174" customFormat="1" ht="10.9" customHeight="1" x14ac:dyDescent="0.2">
      <c r="A73" s="273" t="s">
        <v>1</v>
      </c>
      <c r="B73" s="274"/>
      <c r="C73" s="275" t="s">
        <v>100</v>
      </c>
      <c r="D73" s="276"/>
      <c r="E73" s="276"/>
      <c r="F73" s="276"/>
      <c r="G73" s="276"/>
      <c r="H73" s="276"/>
      <c r="I73" s="276" t="s">
        <v>102</v>
      </c>
      <c r="J73" s="276"/>
      <c r="K73" s="276"/>
      <c r="L73" s="276"/>
      <c r="M73" s="276"/>
      <c r="N73" s="277"/>
      <c r="O73" s="172"/>
      <c r="P73" s="173"/>
      <c r="Q73" s="173"/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3"/>
      <c r="BE73" s="173"/>
      <c r="BF73" s="173"/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3"/>
      <c r="BX73" s="173"/>
      <c r="BY73" s="173"/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  <c r="CQ73" s="173"/>
      <c r="CR73" s="173"/>
      <c r="CS73" s="173"/>
      <c r="CT73" s="173"/>
      <c r="CU73" s="173"/>
      <c r="CV73" s="173"/>
      <c r="CW73" s="173"/>
      <c r="CX73" s="173"/>
      <c r="CY73" s="173"/>
      <c r="CZ73" s="173"/>
      <c r="DA73" s="173"/>
      <c r="DB73" s="173"/>
      <c r="DC73" s="173"/>
      <c r="DD73" s="173"/>
      <c r="DE73" s="173"/>
    </row>
    <row r="74" spans="1:109" ht="23.1" customHeight="1" x14ac:dyDescent="0.2">
      <c r="A74" s="273"/>
      <c r="B74" s="274"/>
      <c r="C74" s="278" t="s">
        <v>740</v>
      </c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108"/>
    </row>
    <row r="75" spans="1:109" ht="3.1" customHeight="1" thickBot="1" x14ac:dyDescent="0.25">
      <c r="A75" s="273"/>
      <c r="B75" s="274"/>
      <c r="C75" s="281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3"/>
      <c r="O75" s="108"/>
    </row>
    <row r="76" spans="1:109" ht="3.75" customHeight="1" thickBot="1" x14ac:dyDescent="0.25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7"/>
      <c r="N76" s="147"/>
      <c r="O76" s="108"/>
    </row>
    <row r="77" spans="1:109" ht="42.8" customHeight="1" x14ac:dyDescent="0.25">
      <c r="A77" s="261" t="s">
        <v>34</v>
      </c>
      <c r="B77" s="262"/>
      <c r="C77" s="263" t="s">
        <v>745</v>
      </c>
      <c r="D77" s="264"/>
      <c r="E77" s="264"/>
      <c r="F77" s="264"/>
      <c r="G77" s="264"/>
      <c r="H77" s="264"/>
      <c r="I77" s="264"/>
      <c r="J77" s="264"/>
      <c r="K77" s="264"/>
      <c r="L77" s="264"/>
      <c r="M77" s="264"/>
      <c r="N77" s="265"/>
      <c r="O77" s="108"/>
    </row>
    <row r="78" spans="1:109" s="174" customFormat="1" ht="14.3" customHeight="1" thickBot="1" x14ac:dyDescent="0.25">
      <c r="A78" s="266"/>
      <c r="B78" s="267"/>
      <c r="C78" s="380" t="s">
        <v>750</v>
      </c>
      <c r="D78" s="171"/>
      <c r="E78" s="171"/>
      <c r="F78" s="171"/>
      <c r="G78" s="171"/>
      <c r="H78" s="171"/>
      <c r="I78" s="171"/>
      <c r="J78" s="171"/>
      <c r="K78" s="268" t="s">
        <v>275</v>
      </c>
      <c r="L78" s="268"/>
      <c r="M78" s="268"/>
      <c r="N78" s="269"/>
      <c r="O78" s="172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  <c r="AY78" s="173"/>
      <c r="AZ78" s="173"/>
      <c r="BA78" s="173"/>
      <c r="BB78" s="173"/>
      <c r="BC78" s="173"/>
      <c r="BD78" s="173"/>
      <c r="BE78" s="173"/>
      <c r="BF78" s="173"/>
      <c r="BG78" s="173"/>
      <c r="BH78" s="173"/>
      <c r="BI78" s="173"/>
      <c r="BJ78" s="173"/>
      <c r="BK78" s="173"/>
      <c r="BL78" s="173"/>
      <c r="BM78" s="173"/>
      <c r="BN78" s="173"/>
      <c r="BO78" s="173"/>
      <c r="BP78" s="173"/>
      <c r="BQ78" s="173"/>
      <c r="BR78" s="173"/>
      <c r="BS78" s="173"/>
      <c r="BT78" s="173"/>
      <c r="BU78" s="173"/>
      <c r="BV78" s="173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73"/>
      <c r="CW78" s="173"/>
      <c r="CX78" s="173"/>
      <c r="CY78" s="173"/>
      <c r="CZ78" s="173"/>
      <c r="DA78" s="173"/>
      <c r="DB78" s="173"/>
      <c r="DC78" s="173"/>
      <c r="DD78" s="173"/>
      <c r="DE78" s="173"/>
    </row>
    <row r="79" spans="1:109" ht="5.95" customHeight="1" thickBot="1" x14ac:dyDescent="0.25">
      <c r="A79" s="141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7"/>
      <c r="N79" s="147"/>
      <c r="O79" s="108"/>
    </row>
    <row r="80" spans="1:109" ht="14.95" customHeight="1" x14ac:dyDescent="0.25">
      <c r="A80" s="104"/>
      <c r="B80" s="107" t="s">
        <v>213</v>
      </c>
      <c r="C80" s="362" t="s">
        <v>746</v>
      </c>
      <c r="D80" s="363"/>
      <c r="E80" s="363"/>
      <c r="F80" s="363"/>
      <c r="G80" s="363"/>
      <c r="H80" s="363"/>
      <c r="I80" s="363"/>
      <c r="J80" s="363"/>
      <c r="K80" s="364" t="s">
        <v>323</v>
      </c>
      <c r="L80" s="364"/>
      <c r="M80" s="364"/>
      <c r="N80" s="365"/>
      <c r="O80" s="108"/>
    </row>
    <row r="81" spans="1:109" ht="11.55" customHeight="1" x14ac:dyDescent="0.2">
      <c r="A81" s="104"/>
      <c r="B81" s="6"/>
      <c r="C81" s="366" t="s">
        <v>324</v>
      </c>
      <c r="D81" s="367"/>
      <c r="E81" s="367"/>
      <c r="F81" s="367"/>
      <c r="G81" s="367"/>
      <c r="H81" s="367"/>
      <c r="I81" s="367"/>
      <c r="J81" s="368" t="s">
        <v>325</v>
      </c>
      <c r="K81" s="368"/>
      <c r="L81" s="368"/>
      <c r="M81" s="369" t="s">
        <v>326</v>
      </c>
      <c r="N81" s="370"/>
      <c r="O81" s="108"/>
    </row>
    <row r="82" spans="1:109" ht="12.25" customHeight="1" x14ac:dyDescent="0.2">
      <c r="A82" s="104"/>
      <c r="B82" s="6"/>
      <c r="C82" s="371" t="s">
        <v>747</v>
      </c>
      <c r="D82" s="372"/>
      <c r="E82" s="372"/>
      <c r="F82" s="372"/>
      <c r="G82" s="372"/>
      <c r="H82" s="372"/>
      <c r="I82" s="372"/>
      <c r="J82" s="372"/>
      <c r="K82" s="372"/>
      <c r="L82" s="372"/>
      <c r="M82" s="372"/>
      <c r="N82" s="373"/>
      <c r="O82" s="108"/>
    </row>
    <row r="83" spans="1:109" s="69" customFormat="1" ht="24.45" customHeight="1" x14ac:dyDescent="0.2">
      <c r="A83" s="104"/>
      <c r="B83" s="6"/>
      <c r="C83" s="374" t="s">
        <v>748</v>
      </c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6"/>
      <c r="O83" s="144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2"/>
      <c r="AB83" s="142"/>
      <c r="AC83" s="142"/>
      <c r="AD83" s="142"/>
      <c r="AE83" s="142"/>
      <c r="AF83" s="142"/>
      <c r="AG83" s="142"/>
      <c r="AH83" s="142"/>
      <c r="AI83" s="142"/>
      <c r="AJ83" s="142"/>
      <c r="AK83" s="142"/>
      <c r="AL83" s="142"/>
      <c r="AM83" s="142"/>
      <c r="AN83" s="142"/>
      <c r="AO83" s="142"/>
      <c r="AP83" s="142"/>
      <c r="AQ83" s="142"/>
      <c r="AR83" s="142"/>
      <c r="AS83" s="142"/>
      <c r="AT83" s="142"/>
      <c r="AU83" s="142"/>
      <c r="AV83" s="142"/>
      <c r="AW83" s="142"/>
      <c r="AX83" s="142"/>
      <c r="AY83" s="142"/>
      <c r="AZ83" s="142"/>
      <c r="BA83" s="142"/>
      <c r="BB83" s="142"/>
      <c r="BC83" s="142"/>
      <c r="BD83" s="142"/>
      <c r="BE83" s="142"/>
      <c r="BF83" s="142"/>
      <c r="BG83" s="142"/>
      <c r="BH83" s="142"/>
      <c r="BI83" s="142"/>
      <c r="BJ83" s="142"/>
      <c r="BK83" s="142"/>
      <c r="BL83" s="142"/>
      <c r="BM83" s="142"/>
      <c r="BN83" s="142"/>
      <c r="BO83" s="142"/>
      <c r="BP83" s="142"/>
      <c r="BQ83" s="142"/>
      <c r="BR83" s="142"/>
      <c r="BS83" s="142"/>
      <c r="BT83" s="14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</row>
    <row r="84" spans="1:109" ht="11.55" customHeight="1" thickBot="1" x14ac:dyDescent="0.25">
      <c r="A84" s="166"/>
      <c r="B84" s="166"/>
      <c r="C84" s="377" t="s">
        <v>749</v>
      </c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9"/>
      <c r="O84" s="108"/>
    </row>
    <row r="85" spans="1:109" ht="4.0999999999999996" customHeight="1" x14ac:dyDescent="0.2">
      <c r="A85" s="166"/>
      <c r="B85" s="166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47"/>
      <c r="N85" s="147"/>
      <c r="O85" s="108"/>
    </row>
    <row r="86" spans="1:109" s="130" customFormat="1" x14ac:dyDescent="0.2">
      <c r="M86" s="138"/>
      <c r="N86" s="138"/>
    </row>
    <row r="87" spans="1:109" s="130" customFormat="1" x14ac:dyDescent="0.2">
      <c r="M87" s="138"/>
      <c r="N87" s="138"/>
    </row>
    <row r="88" spans="1:109" s="130" customFormat="1" x14ac:dyDescent="0.2">
      <c r="M88" s="138"/>
      <c r="N88" s="138"/>
    </row>
    <row r="89" spans="1:109" s="130" customFormat="1" x14ac:dyDescent="0.2">
      <c r="M89" s="138"/>
      <c r="N89" s="138"/>
    </row>
    <row r="90" spans="1:109" s="130" customFormat="1" x14ac:dyDescent="0.2">
      <c r="M90" s="138"/>
      <c r="N90" s="138"/>
    </row>
    <row r="91" spans="1:109" s="130" customFormat="1" x14ac:dyDescent="0.2">
      <c r="M91" s="138"/>
      <c r="N91" s="138"/>
    </row>
    <row r="92" spans="1:109" s="130" customFormat="1" x14ac:dyDescent="0.2">
      <c r="M92" s="138"/>
      <c r="N92" s="138"/>
    </row>
    <row r="93" spans="1:109" s="130" customFormat="1" x14ac:dyDescent="0.2">
      <c r="M93" s="138"/>
      <c r="N93" s="138"/>
    </row>
    <row r="94" spans="1:109" s="130" customFormat="1" x14ac:dyDescent="0.2">
      <c r="M94" s="138"/>
      <c r="N94" s="138"/>
    </row>
    <row r="95" spans="1:109" s="130" customFormat="1" x14ac:dyDescent="0.2">
      <c r="M95" s="138"/>
      <c r="N95" s="138"/>
    </row>
    <row r="96" spans="1:109" s="130" customFormat="1" x14ac:dyDescent="0.2">
      <c r="M96" s="138"/>
      <c r="N96" s="138"/>
    </row>
    <row r="97" spans="13:14" s="130" customFormat="1" x14ac:dyDescent="0.2">
      <c r="M97" s="138"/>
      <c r="N97" s="138"/>
    </row>
    <row r="98" spans="13:14" s="130" customFormat="1" x14ac:dyDescent="0.2">
      <c r="M98" s="138"/>
      <c r="N98" s="138"/>
    </row>
    <row r="99" spans="13:14" s="130" customFormat="1" ht="15.8" customHeight="1" x14ac:dyDescent="0.2">
      <c r="M99" s="138"/>
      <c r="N99" s="138"/>
    </row>
    <row r="100" spans="13:14" s="130" customFormat="1" ht="15.8" customHeight="1" x14ac:dyDescent="0.2">
      <c r="M100" s="138"/>
      <c r="N100" s="138"/>
    </row>
    <row r="101" spans="13:14" s="130" customFormat="1" ht="15.8" customHeight="1" x14ac:dyDescent="0.2">
      <c r="M101" s="138"/>
      <c r="N101" s="138"/>
    </row>
    <row r="102" spans="13:14" s="130" customFormat="1" ht="15.8" customHeight="1" x14ac:dyDescent="0.2">
      <c r="M102" s="138"/>
      <c r="N102" s="138"/>
    </row>
    <row r="103" spans="13:14" s="130" customFormat="1" ht="15.8" customHeight="1" x14ac:dyDescent="0.2">
      <c r="M103" s="138"/>
      <c r="N103" s="138"/>
    </row>
    <row r="104" spans="13:14" s="130" customFormat="1" ht="15.8" customHeight="1" x14ac:dyDescent="0.2">
      <c r="M104" s="138"/>
      <c r="N104" s="138"/>
    </row>
    <row r="105" spans="13:14" s="130" customFormat="1" ht="15.8" customHeight="1" x14ac:dyDescent="0.2">
      <c r="M105" s="138"/>
      <c r="N105" s="138"/>
    </row>
    <row r="106" spans="13:14" s="130" customFormat="1" ht="15.8" customHeight="1" x14ac:dyDescent="0.2">
      <c r="M106" s="138"/>
      <c r="N106" s="138"/>
    </row>
    <row r="107" spans="13:14" s="130" customFormat="1" ht="15.8" customHeight="1" x14ac:dyDescent="0.2">
      <c r="M107" s="138"/>
      <c r="N107" s="138"/>
    </row>
    <row r="108" spans="13:14" s="130" customFormat="1" ht="15.8" customHeight="1" x14ac:dyDescent="0.2">
      <c r="M108" s="138"/>
      <c r="N108" s="138"/>
    </row>
    <row r="109" spans="13:14" s="130" customFormat="1" ht="15.8" customHeight="1" x14ac:dyDescent="0.2">
      <c r="M109" s="138"/>
      <c r="N109" s="138"/>
    </row>
    <row r="110" spans="13:14" s="130" customFormat="1" ht="15.8" customHeight="1" x14ac:dyDescent="0.2">
      <c r="M110" s="138"/>
      <c r="N110" s="138"/>
    </row>
    <row r="111" spans="13:14" s="130" customFormat="1" ht="15.8" customHeight="1" x14ac:dyDescent="0.2">
      <c r="M111" s="138"/>
      <c r="N111" s="138"/>
    </row>
    <row r="112" spans="13:14" s="130" customFormat="1" ht="15.8" customHeight="1" x14ac:dyDescent="0.2">
      <c r="M112" s="138"/>
      <c r="N112" s="138"/>
    </row>
    <row r="113" spans="13:14" s="130" customFormat="1" ht="15.8" customHeight="1" x14ac:dyDescent="0.2">
      <c r="M113" s="138"/>
      <c r="N113" s="138"/>
    </row>
    <row r="114" spans="13:14" s="130" customFormat="1" ht="15.8" customHeight="1" x14ac:dyDescent="0.2">
      <c r="M114" s="138"/>
      <c r="N114" s="138"/>
    </row>
    <row r="115" spans="13:14" s="130" customFormat="1" ht="15.8" customHeight="1" x14ac:dyDescent="0.2">
      <c r="M115" s="138"/>
      <c r="N115" s="138"/>
    </row>
    <row r="116" spans="13:14" s="130" customFormat="1" ht="15.8" customHeight="1" x14ac:dyDescent="0.2">
      <c r="M116" s="138"/>
      <c r="N116" s="138"/>
    </row>
    <row r="117" spans="13:14" s="130" customFormat="1" x14ac:dyDescent="0.2">
      <c r="M117" s="138"/>
      <c r="N117" s="138"/>
    </row>
    <row r="118" spans="13:14" s="130" customFormat="1" x14ac:dyDescent="0.2">
      <c r="M118" s="138"/>
      <c r="N118" s="138"/>
    </row>
    <row r="119" spans="13:14" s="130" customFormat="1" x14ac:dyDescent="0.2">
      <c r="M119" s="138"/>
      <c r="N119" s="138"/>
    </row>
    <row r="120" spans="13:14" s="130" customFormat="1" x14ac:dyDescent="0.2">
      <c r="M120" s="138"/>
      <c r="N120" s="138"/>
    </row>
    <row r="121" spans="13:14" s="130" customFormat="1" x14ac:dyDescent="0.2">
      <c r="M121" s="138"/>
      <c r="N121" s="138"/>
    </row>
    <row r="122" spans="13:14" s="130" customFormat="1" x14ac:dyDescent="0.2">
      <c r="M122" s="138"/>
      <c r="N122" s="138"/>
    </row>
    <row r="123" spans="13:14" s="130" customFormat="1" x14ac:dyDescent="0.2">
      <c r="M123" s="138"/>
      <c r="N123" s="138"/>
    </row>
    <row r="124" spans="13:14" s="130" customFormat="1" x14ac:dyDescent="0.2">
      <c r="M124" s="138"/>
      <c r="N124" s="138"/>
    </row>
    <row r="125" spans="13:14" s="130" customFormat="1" x14ac:dyDescent="0.2">
      <c r="M125" s="138"/>
      <c r="N125" s="138"/>
    </row>
    <row r="126" spans="13:14" s="130" customFormat="1" x14ac:dyDescent="0.2">
      <c r="M126" s="138"/>
      <c r="N126" s="138"/>
    </row>
    <row r="127" spans="13:14" s="130" customFormat="1" x14ac:dyDescent="0.2">
      <c r="M127" s="138"/>
      <c r="N127" s="138"/>
    </row>
    <row r="128" spans="13:14" s="130" customFormat="1" x14ac:dyDescent="0.2">
      <c r="M128" s="138"/>
      <c r="N128" s="138"/>
    </row>
    <row r="129" spans="13:14" s="130" customFormat="1" x14ac:dyDescent="0.2">
      <c r="M129" s="138"/>
      <c r="N129" s="138"/>
    </row>
    <row r="130" spans="13:14" s="130" customFormat="1" x14ac:dyDescent="0.2">
      <c r="M130" s="138"/>
      <c r="N130" s="138"/>
    </row>
    <row r="131" spans="13:14" s="130" customFormat="1" x14ac:dyDescent="0.2">
      <c r="M131" s="138"/>
      <c r="N131" s="138"/>
    </row>
    <row r="132" spans="13:14" s="130" customFormat="1" x14ac:dyDescent="0.2">
      <c r="M132" s="138"/>
      <c r="N132" s="138"/>
    </row>
    <row r="133" spans="13:14" s="130" customFormat="1" x14ac:dyDescent="0.2">
      <c r="M133" s="138"/>
      <c r="N133" s="138"/>
    </row>
    <row r="134" spans="13:14" s="130" customFormat="1" x14ac:dyDescent="0.2">
      <c r="M134" s="138"/>
      <c r="N134" s="138"/>
    </row>
    <row r="135" spans="13:14" s="130" customFormat="1" x14ac:dyDescent="0.2">
      <c r="M135" s="138"/>
      <c r="N135" s="138"/>
    </row>
    <row r="136" spans="13:14" s="130" customFormat="1" x14ac:dyDescent="0.2">
      <c r="M136" s="138"/>
      <c r="N136" s="138"/>
    </row>
    <row r="137" spans="13:14" s="130" customFormat="1" x14ac:dyDescent="0.2">
      <c r="M137" s="138"/>
      <c r="N137" s="138"/>
    </row>
    <row r="138" spans="13:14" s="130" customFormat="1" x14ac:dyDescent="0.2">
      <c r="M138" s="138"/>
      <c r="N138" s="138"/>
    </row>
    <row r="139" spans="13:14" s="130" customFormat="1" x14ac:dyDescent="0.2">
      <c r="M139" s="138"/>
      <c r="N139" s="138"/>
    </row>
    <row r="140" spans="13:14" s="130" customFormat="1" x14ac:dyDescent="0.2">
      <c r="M140" s="138"/>
      <c r="N140" s="138"/>
    </row>
    <row r="141" spans="13:14" s="130" customFormat="1" x14ac:dyDescent="0.2">
      <c r="M141" s="138"/>
      <c r="N141" s="138"/>
    </row>
    <row r="142" spans="13:14" s="130" customFormat="1" x14ac:dyDescent="0.2">
      <c r="M142" s="138"/>
      <c r="N142" s="138"/>
    </row>
    <row r="143" spans="13:14" s="130" customFormat="1" x14ac:dyDescent="0.2">
      <c r="M143" s="138"/>
      <c r="N143" s="138"/>
    </row>
    <row r="144" spans="13:14" s="130" customFormat="1" x14ac:dyDescent="0.2">
      <c r="M144" s="138"/>
      <c r="N144" s="138"/>
    </row>
    <row r="145" spans="13:14" s="130" customFormat="1" x14ac:dyDescent="0.2">
      <c r="M145" s="138"/>
      <c r="N145" s="138"/>
    </row>
    <row r="146" spans="13:14" s="130" customFormat="1" x14ac:dyDescent="0.2">
      <c r="M146" s="138"/>
      <c r="N146" s="138"/>
    </row>
    <row r="147" spans="13:14" s="130" customFormat="1" x14ac:dyDescent="0.2">
      <c r="M147" s="138"/>
      <c r="N147" s="138"/>
    </row>
    <row r="148" spans="13:14" s="130" customFormat="1" x14ac:dyDescent="0.2">
      <c r="M148" s="138"/>
      <c r="N148" s="138"/>
    </row>
    <row r="149" spans="13:14" s="130" customFormat="1" x14ac:dyDescent="0.2">
      <c r="M149" s="138"/>
      <c r="N149" s="138"/>
    </row>
    <row r="150" spans="13:14" s="130" customFormat="1" x14ac:dyDescent="0.2">
      <c r="M150" s="138"/>
      <c r="N150" s="138"/>
    </row>
    <row r="151" spans="13:14" s="130" customFormat="1" x14ac:dyDescent="0.2">
      <c r="M151" s="138"/>
      <c r="N151" s="138"/>
    </row>
    <row r="152" spans="13:14" s="130" customFormat="1" x14ac:dyDescent="0.2">
      <c r="M152" s="138"/>
      <c r="N152" s="138"/>
    </row>
    <row r="153" spans="13:14" s="130" customFormat="1" x14ac:dyDescent="0.2">
      <c r="M153" s="138"/>
      <c r="N153" s="138"/>
    </row>
    <row r="154" spans="13:14" s="130" customFormat="1" x14ac:dyDescent="0.2">
      <c r="M154" s="138"/>
      <c r="N154" s="138"/>
    </row>
    <row r="155" spans="13:14" s="130" customFormat="1" x14ac:dyDescent="0.2">
      <c r="M155" s="138"/>
      <c r="N155" s="138"/>
    </row>
    <row r="156" spans="13:14" s="130" customFormat="1" x14ac:dyDescent="0.2">
      <c r="M156" s="138"/>
      <c r="N156" s="138"/>
    </row>
    <row r="157" spans="13:14" s="130" customFormat="1" x14ac:dyDescent="0.2">
      <c r="M157" s="138"/>
      <c r="N157" s="138"/>
    </row>
    <row r="158" spans="13:14" s="130" customFormat="1" x14ac:dyDescent="0.2">
      <c r="M158" s="138"/>
      <c r="N158" s="138"/>
    </row>
    <row r="159" spans="13:14" s="130" customFormat="1" x14ac:dyDescent="0.2">
      <c r="M159" s="138"/>
      <c r="N159" s="138"/>
    </row>
    <row r="160" spans="13:14" s="130" customFormat="1" x14ac:dyDescent="0.2">
      <c r="M160" s="138"/>
      <c r="N160" s="138"/>
    </row>
    <row r="161" spans="13:14" s="130" customFormat="1" x14ac:dyDescent="0.2">
      <c r="M161" s="138"/>
      <c r="N161" s="138"/>
    </row>
    <row r="162" spans="13:14" s="130" customFormat="1" x14ac:dyDescent="0.2">
      <c r="M162" s="138"/>
      <c r="N162" s="138"/>
    </row>
    <row r="163" spans="13:14" s="130" customFormat="1" x14ac:dyDescent="0.2">
      <c r="M163" s="138"/>
      <c r="N163" s="138"/>
    </row>
    <row r="164" spans="13:14" s="130" customFormat="1" x14ac:dyDescent="0.2">
      <c r="M164" s="138"/>
      <c r="N164" s="138"/>
    </row>
    <row r="165" spans="13:14" s="130" customFormat="1" x14ac:dyDescent="0.2">
      <c r="M165" s="138"/>
      <c r="N165" s="138"/>
    </row>
    <row r="166" spans="13:14" s="130" customFormat="1" x14ac:dyDescent="0.2">
      <c r="M166" s="138"/>
      <c r="N166" s="138"/>
    </row>
    <row r="167" spans="13:14" s="130" customFormat="1" x14ac:dyDescent="0.2">
      <c r="M167" s="138"/>
      <c r="N167" s="138"/>
    </row>
    <row r="168" spans="13:14" s="130" customFormat="1" x14ac:dyDescent="0.2">
      <c r="M168" s="138"/>
      <c r="N168" s="138"/>
    </row>
    <row r="169" spans="13:14" s="130" customFormat="1" x14ac:dyDescent="0.2">
      <c r="M169" s="138"/>
      <c r="N169" s="138"/>
    </row>
    <row r="170" spans="13:14" s="130" customFormat="1" x14ac:dyDescent="0.2">
      <c r="M170" s="138"/>
      <c r="N170" s="138"/>
    </row>
    <row r="171" spans="13:14" s="130" customFormat="1" x14ac:dyDescent="0.2">
      <c r="M171" s="138"/>
      <c r="N171" s="138"/>
    </row>
    <row r="172" spans="13:14" s="130" customFormat="1" x14ac:dyDescent="0.2">
      <c r="M172" s="138"/>
      <c r="N172" s="138"/>
    </row>
    <row r="173" spans="13:14" s="130" customFormat="1" x14ac:dyDescent="0.2">
      <c r="M173" s="138"/>
      <c r="N173" s="138"/>
    </row>
    <row r="174" spans="13:14" s="130" customFormat="1" x14ac:dyDescent="0.2">
      <c r="M174" s="138"/>
      <c r="N174" s="138"/>
    </row>
    <row r="175" spans="13:14" s="130" customFormat="1" x14ac:dyDescent="0.2">
      <c r="M175" s="138"/>
      <c r="N175" s="138"/>
    </row>
    <row r="176" spans="13:14" s="130" customFormat="1" x14ac:dyDescent="0.2">
      <c r="M176" s="138"/>
      <c r="N176" s="138"/>
    </row>
    <row r="177" spans="13:14" s="130" customFormat="1" x14ac:dyDescent="0.2">
      <c r="M177" s="138"/>
      <c r="N177" s="138"/>
    </row>
    <row r="178" spans="13:14" s="130" customFormat="1" x14ac:dyDescent="0.2">
      <c r="M178" s="138"/>
      <c r="N178" s="138"/>
    </row>
    <row r="179" spans="13:14" s="130" customFormat="1" x14ac:dyDescent="0.2">
      <c r="M179" s="138"/>
      <c r="N179" s="138"/>
    </row>
    <row r="180" spans="13:14" s="130" customFormat="1" x14ac:dyDescent="0.2">
      <c r="M180" s="138"/>
      <c r="N180" s="138"/>
    </row>
    <row r="181" spans="13:14" s="130" customFormat="1" x14ac:dyDescent="0.2">
      <c r="M181" s="138"/>
      <c r="N181" s="138"/>
    </row>
    <row r="182" spans="13:14" s="130" customFormat="1" x14ac:dyDescent="0.2">
      <c r="M182" s="138"/>
      <c r="N182" s="138"/>
    </row>
    <row r="183" spans="13:14" s="130" customFormat="1" x14ac:dyDescent="0.2">
      <c r="M183" s="138"/>
      <c r="N183" s="138"/>
    </row>
    <row r="184" spans="13:14" s="130" customFormat="1" x14ac:dyDescent="0.2">
      <c r="M184" s="138"/>
      <c r="N184" s="138"/>
    </row>
    <row r="185" spans="13:14" s="130" customFormat="1" x14ac:dyDescent="0.2">
      <c r="M185" s="138"/>
      <c r="N185" s="138"/>
    </row>
    <row r="186" spans="13:14" s="130" customFormat="1" x14ac:dyDescent="0.2">
      <c r="M186" s="138"/>
      <c r="N186" s="138"/>
    </row>
    <row r="187" spans="13:14" s="130" customFormat="1" x14ac:dyDescent="0.2">
      <c r="M187" s="138"/>
      <c r="N187" s="138"/>
    </row>
    <row r="188" spans="13:14" s="130" customFormat="1" x14ac:dyDescent="0.2">
      <c r="M188" s="138"/>
      <c r="N188" s="138"/>
    </row>
    <row r="189" spans="13:14" s="130" customFormat="1" x14ac:dyDescent="0.2">
      <c r="M189" s="138"/>
      <c r="N189" s="138"/>
    </row>
    <row r="190" spans="13:14" s="130" customFormat="1" x14ac:dyDescent="0.2">
      <c r="M190" s="138"/>
      <c r="N190" s="138"/>
    </row>
    <row r="191" spans="13:14" s="130" customFormat="1" x14ac:dyDescent="0.2">
      <c r="M191" s="138"/>
      <c r="N191" s="138"/>
    </row>
    <row r="192" spans="13:14" s="130" customFormat="1" x14ac:dyDescent="0.2">
      <c r="M192" s="138"/>
      <c r="N192" s="138"/>
    </row>
    <row r="193" spans="13:14" s="130" customFormat="1" x14ac:dyDescent="0.2">
      <c r="M193" s="138"/>
      <c r="N193" s="138"/>
    </row>
    <row r="194" spans="13:14" s="130" customFormat="1" x14ac:dyDescent="0.2">
      <c r="M194" s="138"/>
      <c r="N194" s="138"/>
    </row>
    <row r="195" spans="13:14" s="130" customFormat="1" x14ac:dyDescent="0.2">
      <c r="M195" s="138"/>
      <c r="N195" s="138"/>
    </row>
    <row r="196" spans="13:14" s="130" customFormat="1" x14ac:dyDescent="0.2">
      <c r="M196" s="138"/>
      <c r="N196" s="138"/>
    </row>
    <row r="197" spans="13:14" s="130" customFormat="1" x14ac:dyDescent="0.2">
      <c r="M197" s="138"/>
      <c r="N197" s="138"/>
    </row>
    <row r="198" spans="13:14" s="130" customFormat="1" x14ac:dyDescent="0.2">
      <c r="M198" s="138"/>
      <c r="N198" s="138"/>
    </row>
    <row r="199" spans="13:14" s="130" customFormat="1" x14ac:dyDescent="0.2">
      <c r="M199" s="138"/>
      <c r="N199" s="138"/>
    </row>
    <row r="200" spans="13:14" s="130" customFormat="1" x14ac:dyDescent="0.2">
      <c r="M200" s="138"/>
      <c r="N200" s="138"/>
    </row>
    <row r="201" spans="13:14" s="130" customFormat="1" x14ac:dyDescent="0.2">
      <c r="M201" s="138"/>
      <c r="N201" s="138"/>
    </row>
    <row r="202" spans="13:14" s="130" customFormat="1" x14ac:dyDescent="0.2">
      <c r="M202" s="138"/>
      <c r="N202" s="138"/>
    </row>
    <row r="203" spans="13:14" s="130" customFormat="1" x14ac:dyDescent="0.2">
      <c r="M203" s="138"/>
      <c r="N203" s="138"/>
    </row>
    <row r="204" spans="13:14" s="130" customFormat="1" x14ac:dyDescent="0.2">
      <c r="M204" s="138"/>
      <c r="N204" s="138"/>
    </row>
    <row r="205" spans="13:14" s="130" customFormat="1" x14ac:dyDescent="0.2">
      <c r="M205" s="138"/>
      <c r="N205" s="138"/>
    </row>
    <row r="206" spans="13:14" s="130" customFormat="1" x14ac:dyDescent="0.2">
      <c r="M206" s="138"/>
      <c r="N206" s="138"/>
    </row>
    <row r="207" spans="13:14" s="130" customFormat="1" x14ac:dyDescent="0.2">
      <c r="M207" s="138"/>
      <c r="N207" s="138"/>
    </row>
    <row r="208" spans="13:14" s="130" customFormat="1" x14ac:dyDescent="0.2">
      <c r="M208" s="138"/>
      <c r="N208" s="138"/>
    </row>
    <row r="209" spans="13:14" s="130" customFormat="1" x14ac:dyDescent="0.2">
      <c r="M209" s="138"/>
      <c r="N209" s="138"/>
    </row>
    <row r="210" spans="13:14" s="130" customFormat="1" x14ac:dyDescent="0.2">
      <c r="M210" s="138"/>
      <c r="N210" s="138"/>
    </row>
    <row r="211" spans="13:14" s="130" customFormat="1" x14ac:dyDescent="0.2">
      <c r="M211" s="138"/>
      <c r="N211" s="138"/>
    </row>
    <row r="212" spans="13:14" s="130" customFormat="1" x14ac:dyDescent="0.2">
      <c r="M212" s="138"/>
      <c r="N212" s="138"/>
    </row>
    <row r="213" spans="13:14" s="130" customFormat="1" x14ac:dyDescent="0.2">
      <c r="M213" s="138"/>
      <c r="N213" s="138"/>
    </row>
    <row r="214" spans="13:14" s="130" customFormat="1" x14ac:dyDescent="0.2">
      <c r="M214" s="138"/>
      <c r="N214" s="138"/>
    </row>
    <row r="215" spans="13:14" s="130" customFormat="1" x14ac:dyDescent="0.2">
      <c r="M215" s="138"/>
      <c r="N215" s="138"/>
    </row>
    <row r="216" spans="13:14" s="130" customFormat="1" x14ac:dyDescent="0.2">
      <c r="M216" s="138"/>
      <c r="N216" s="138"/>
    </row>
    <row r="217" spans="13:14" s="130" customFormat="1" x14ac:dyDescent="0.2">
      <c r="M217" s="138"/>
      <c r="N217" s="138"/>
    </row>
    <row r="218" spans="13:14" s="130" customFormat="1" x14ac:dyDescent="0.2">
      <c r="M218" s="138"/>
      <c r="N218" s="138"/>
    </row>
    <row r="219" spans="13:14" s="130" customFormat="1" x14ac:dyDescent="0.2">
      <c r="M219" s="138"/>
      <c r="N219" s="138"/>
    </row>
    <row r="220" spans="13:14" s="130" customFormat="1" x14ac:dyDescent="0.2">
      <c r="M220" s="138"/>
      <c r="N220" s="138"/>
    </row>
    <row r="221" spans="13:14" s="130" customFormat="1" x14ac:dyDescent="0.2">
      <c r="M221" s="138"/>
      <c r="N221" s="138"/>
    </row>
    <row r="222" spans="13:14" s="130" customFormat="1" x14ac:dyDescent="0.2">
      <c r="M222" s="138"/>
      <c r="N222" s="138"/>
    </row>
    <row r="223" spans="13:14" s="130" customFormat="1" x14ac:dyDescent="0.2">
      <c r="M223" s="138"/>
      <c r="N223" s="138"/>
    </row>
    <row r="224" spans="13:14" s="130" customFormat="1" x14ac:dyDescent="0.2">
      <c r="M224" s="138"/>
      <c r="N224" s="138"/>
    </row>
    <row r="225" spans="13:14" s="130" customFormat="1" x14ac:dyDescent="0.2">
      <c r="M225" s="138"/>
      <c r="N225" s="138"/>
    </row>
    <row r="226" spans="13:14" s="130" customFormat="1" x14ac:dyDescent="0.2">
      <c r="M226" s="138"/>
      <c r="N226" s="138"/>
    </row>
    <row r="227" spans="13:14" s="130" customFormat="1" x14ac:dyDescent="0.2">
      <c r="M227" s="138"/>
      <c r="N227" s="138"/>
    </row>
    <row r="228" spans="13:14" s="130" customFormat="1" x14ac:dyDescent="0.2">
      <c r="M228" s="138"/>
      <c r="N228" s="138"/>
    </row>
    <row r="229" spans="13:14" s="130" customFormat="1" x14ac:dyDescent="0.2">
      <c r="M229" s="138"/>
      <c r="N229" s="138"/>
    </row>
    <row r="230" spans="13:14" s="130" customFormat="1" x14ac:dyDescent="0.2">
      <c r="M230" s="138"/>
      <c r="N230" s="138"/>
    </row>
    <row r="231" spans="13:14" s="130" customFormat="1" x14ac:dyDescent="0.2">
      <c r="M231" s="138"/>
      <c r="N231" s="138"/>
    </row>
    <row r="232" spans="13:14" s="130" customFormat="1" x14ac:dyDescent="0.2">
      <c r="M232" s="138"/>
      <c r="N232" s="138"/>
    </row>
    <row r="233" spans="13:14" s="130" customFormat="1" x14ac:dyDescent="0.2">
      <c r="M233" s="138"/>
      <c r="N233" s="138"/>
    </row>
    <row r="234" spans="13:14" s="130" customFormat="1" x14ac:dyDescent="0.2">
      <c r="M234" s="138"/>
      <c r="N234" s="138"/>
    </row>
    <row r="235" spans="13:14" s="130" customFormat="1" x14ac:dyDescent="0.2">
      <c r="M235" s="138"/>
      <c r="N235" s="138"/>
    </row>
    <row r="236" spans="13:14" s="130" customFormat="1" x14ac:dyDescent="0.2">
      <c r="M236" s="138"/>
      <c r="N236" s="138"/>
    </row>
    <row r="237" spans="13:14" s="130" customFormat="1" x14ac:dyDescent="0.2">
      <c r="M237" s="138"/>
      <c r="N237" s="138"/>
    </row>
    <row r="238" spans="13:14" s="130" customFormat="1" x14ac:dyDescent="0.2">
      <c r="M238" s="138"/>
      <c r="N238" s="138"/>
    </row>
    <row r="239" spans="13:14" s="130" customFormat="1" x14ac:dyDescent="0.2">
      <c r="M239" s="138"/>
      <c r="N239" s="138"/>
    </row>
    <row r="240" spans="13:14" s="130" customFormat="1" x14ac:dyDescent="0.2">
      <c r="M240" s="138"/>
      <c r="N240" s="138"/>
    </row>
    <row r="241" spans="13:14" s="130" customFormat="1" x14ac:dyDescent="0.2">
      <c r="M241" s="138"/>
      <c r="N241" s="138"/>
    </row>
    <row r="242" spans="13:14" s="130" customFormat="1" x14ac:dyDescent="0.2">
      <c r="M242" s="138"/>
      <c r="N242" s="138"/>
    </row>
    <row r="243" spans="13:14" s="130" customFormat="1" x14ac:dyDescent="0.2">
      <c r="M243" s="138"/>
      <c r="N243" s="138"/>
    </row>
    <row r="244" spans="13:14" s="130" customFormat="1" x14ac:dyDescent="0.2">
      <c r="M244" s="138"/>
      <c r="N244" s="138"/>
    </row>
    <row r="245" spans="13:14" s="130" customFormat="1" x14ac:dyDescent="0.2">
      <c r="M245" s="138"/>
      <c r="N245" s="138"/>
    </row>
    <row r="246" spans="13:14" s="130" customFormat="1" x14ac:dyDescent="0.2">
      <c r="M246" s="138"/>
      <c r="N246" s="138"/>
    </row>
    <row r="247" spans="13:14" s="130" customFormat="1" x14ac:dyDescent="0.2">
      <c r="M247" s="138"/>
      <c r="N247" s="138"/>
    </row>
    <row r="248" spans="13:14" s="130" customFormat="1" x14ac:dyDescent="0.2">
      <c r="M248" s="138"/>
      <c r="N248" s="138"/>
    </row>
    <row r="249" spans="13:14" s="130" customFormat="1" x14ac:dyDescent="0.2">
      <c r="M249" s="138"/>
      <c r="N249" s="138"/>
    </row>
    <row r="250" spans="13:14" s="130" customFormat="1" x14ac:dyDescent="0.2">
      <c r="M250" s="138"/>
      <c r="N250" s="138"/>
    </row>
    <row r="251" spans="13:14" s="130" customFormat="1" x14ac:dyDescent="0.2">
      <c r="M251" s="138"/>
      <c r="N251" s="138"/>
    </row>
    <row r="252" spans="13:14" s="130" customFormat="1" x14ac:dyDescent="0.2">
      <c r="M252" s="138"/>
      <c r="N252" s="138"/>
    </row>
    <row r="253" spans="13:14" s="130" customFormat="1" x14ac:dyDescent="0.2">
      <c r="M253" s="138"/>
      <c r="N253" s="138"/>
    </row>
    <row r="254" spans="13:14" s="130" customFormat="1" x14ac:dyDescent="0.2">
      <c r="M254" s="138"/>
      <c r="N254" s="138"/>
    </row>
    <row r="255" spans="13:14" s="130" customFormat="1" x14ac:dyDescent="0.2">
      <c r="M255" s="138"/>
      <c r="N255" s="138"/>
    </row>
    <row r="256" spans="13:14" s="130" customFormat="1" x14ac:dyDescent="0.2">
      <c r="M256" s="138"/>
      <c r="N256" s="138"/>
    </row>
    <row r="257" spans="13:14" s="130" customFormat="1" x14ac:dyDescent="0.2">
      <c r="M257" s="138"/>
      <c r="N257" s="138"/>
    </row>
    <row r="258" spans="13:14" s="130" customFormat="1" x14ac:dyDescent="0.2">
      <c r="M258" s="138"/>
      <c r="N258" s="138"/>
    </row>
    <row r="259" spans="13:14" s="130" customFormat="1" x14ac:dyDescent="0.2">
      <c r="M259" s="138"/>
      <c r="N259" s="138"/>
    </row>
    <row r="260" spans="13:14" s="130" customFormat="1" x14ac:dyDescent="0.2">
      <c r="M260" s="138"/>
      <c r="N260" s="138"/>
    </row>
    <row r="261" spans="13:14" s="130" customFormat="1" x14ac:dyDescent="0.2">
      <c r="M261" s="138"/>
      <c r="N261" s="138"/>
    </row>
    <row r="262" spans="13:14" s="130" customFormat="1" x14ac:dyDescent="0.2">
      <c r="M262" s="138"/>
      <c r="N262" s="138"/>
    </row>
    <row r="263" spans="13:14" s="130" customFormat="1" x14ac:dyDescent="0.2">
      <c r="M263" s="138"/>
      <c r="N263" s="138"/>
    </row>
    <row r="264" spans="13:14" s="130" customFormat="1" x14ac:dyDescent="0.2">
      <c r="M264" s="138"/>
      <c r="N264" s="138"/>
    </row>
    <row r="265" spans="13:14" s="130" customFormat="1" x14ac:dyDescent="0.2">
      <c r="M265" s="138"/>
      <c r="N265" s="138"/>
    </row>
    <row r="266" spans="13:14" s="130" customFormat="1" x14ac:dyDescent="0.2">
      <c r="M266" s="138"/>
      <c r="N266" s="138"/>
    </row>
    <row r="267" spans="13:14" s="130" customFormat="1" x14ac:dyDescent="0.2">
      <c r="M267" s="138"/>
      <c r="N267" s="138"/>
    </row>
    <row r="268" spans="13:14" s="130" customFormat="1" x14ac:dyDescent="0.2">
      <c r="M268" s="138"/>
      <c r="N268" s="138"/>
    </row>
    <row r="269" spans="13:14" s="130" customFormat="1" x14ac:dyDescent="0.2">
      <c r="M269" s="138"/>
      <c r="N269" s="138"/>
    </row>
    <row r="270" spans="13:14" s="130" customFormat="1" x14ac:dyDescent="0.2">
      <c r="M270" s="138"/>
      <c r="N270" s="138"/>
    </row>
    <row r="271" spans="13:14" s="130" customFormat="1" x14ac:dyDescent="0.2">
      <c r="M271" s="138"/>
      <c r="N271" s="138"/>
    </row>
    <row r="272" spans="13:14" s="130" customFormat="1" x14ac:dyDescent="0.2">
      <c r="M272" s="138"/>
      <c r="N272" s="138"/>
    </row>
    <row r="273" spans="13:14" s="130" customFormat="1" x14ac:dyDescent="0.2">
      <c r="M273" s="138"/>
      <c r="N273" s="138"/>
    </row>
    <row r="274" spans="13:14" s="130" customFormat="1" x14ac:dyDescent="0.2">
      <c r="M274" s="138"/>
      <c r="N274" s="138"/>
    </row>
    <row r="275" spans="13:14" s="130" customFormat="1" x14ac:dyDescent="0.2">
      <c r="M275" s="138"/>
      <c r="N275" s="138"/>
    </row>
    <row r="276" spans="13:14" s="130" customFormat="1" x14ac:dyDescent="0.2">
      <c r="M276" s="138"/>
      <c r="N276" s="138"/>
    </row>
    <row r="277" spans="13:14" s="130" customFormat="1" x14ac:dyDescent="0.2">
      <c r="M277" s="138"/>
      <c r="N277" s="138"/>
    </row>
    <row r="278" spans="13:14" s="130" customFormat="1" x14ac:dyDescent="0.2">
      <c r="M278" s="138"/>
      <c r="N278" s="138"/>
    </row>
    <row r="279" spans="13:14" s="130" customFormat="1" x14ac:dyDescent="0.2">
      <c r="M279" s="138"/>
      <c r="N279" s="138"/>
    </row>
    <row r="280" spans="13:14" s="130" customFormat="1" x14ac:dyDescent="0.2">
      <c r="M280" s="138"/>
      <c r="N280" s="138"/>
    </row>
    <row r="281" spans="13:14" s="130" customFormat="1" x14ac:dyDescent="0.2">
      <c r="M281" s="138"/>
      <c r="N281" s="138"/>
    </row>
    <row r="282" spans="13:14" s="130" customFormat="1" x14ac:dyDescent="0.2">
      <c r="M282" s="138"/>
      <c r="N282" s="138"/>
    </row>
    <row r="283" spans="13:14" s="130" customFormat="1" x14ac:dyDescent="0.2">
      <c r="M283" s="138"/>
      <c r="N283" s="138"/>
    </row>
    <row r="284" spans="13:14" s="130" customFormat="1" x14ac:dyDescent="0.2">
      <c r="M284" s="138"/>
      <c r="N284" s="138"/>
    </row>
    <row r="285" spans="13:14" s="130" customFormat="1" x14ac:dyDescent="0.2">
      <c r="M285" s="138"/>
      <c r="N285" s="138"/>
    </row>
    <row r="286" spans="13:14" s="130" customFormat="1" x14ac:dyDescent="0.2">
      <c r="M286" s="138"/>
      <c r="N286" s="138"/>
    </row>
    <row r="287" spans="13:14" s="130" customFormat="1" x14ac:dyDescent="0.2">
      <c r="M287" s="138"/>
      <c r="N287" s="138"/>
    </row>
    <row r="288" spans="13:14" s="130" customFormat="1" x14ac:dyDescent="0.2">
      <c r="M288" s="138"/>
      <c r="N288" s="138"/>
    </row>
    <row r="289" spans="13:14" s="130" customFormat="1" x14ac:dyDescent="0.2">
      <c r="M289" s="138"/>
      <c r="N289" s="138"/>
    </row>
    <row r="290" spans="13:14" s="130" customFormat="1" x14ac:dyDescent="0.2">
      <c r="M290" s="138"/>
      <c r="N290" s="138"/>
    </row>
    <row r="291" spans="13:14" s="130" customFormat="1" x14ac:dyDescent="0.2">
      <c r="M291" s="138"/>
      <c r="N291" s="138"/>
    </row>
    <row r="292" spans="13:14" s="130" customFormat="1" x14ac:dyDescent="0.2">
      <c r="M292" s="138"/>
      <c r="N292" s="138"/>
    </row>
    <row r="293" spans="13:14" s="130" customFormat="1" x14ac:dyDescent="0.2">
      <c r="M293" s="138"/>
      <c r="N293" s="138"/>
    </row>
    <row r="294" spans="13:14" s="130" customFormat="1" x14ac:dyDescent="0.2">
      <c r="M294" s="138"/>
      <c r="N294" s="138"/>
    </row>
    <row r="295" spans="13:14" s="130" customFormat="1" x14ac:dyDescent="0.2">
      <c r="M295" s="138"/>
      <c r="N295" s="138"/>
    </row>
    <row r="296" spans="13:14" s="130" customFormat="1" x14ac:dyDescent="0.2">
      <c r="M296" s="138"/>
      <c r="N296" s="138"/>
    </row>
    <row r="297" spans="13:14" s="130" customFormat="1" x14ac:dyDescent="0.2">
      <c r="M297" s="138"/>
      <c r="N297" s="138"/>
    </row>
    <row r="298" spans="13:14" s="130" customFormat="1" x14ac:dyDescent="0.2">
      <c r="M298" s="138"/>
      <c r="N298" s="138"/>
    </row>
    <row r="299" spans="13:14" s="130" customFormat="1" x14ac:dyDescent="0.2">
      <c r="M299" s="138"/>
      <c r="N299" s="138"/>
    </row>
    <row r="300" spans="13:14" s="130" customFormat="1" x14ac:dyDescent="0.2">
      <c r="M300" s="138"/>
      <c r="N300" s="138"/>
    </row>
    <row r="301" spans="13:14" s="130" customFormat="1" x14ac:dyDescent="0.2">
      <c r="M301" s="138"/>
      <c r="N301" s="138"/>
    </row>
    <row r="302" spans="13:14" s="130" customFormat="1" x14ac:dyDescent="0.2">
      <c r="M302" s="138"/>
      <c r="N302" s="138"/>
    </row>
    <row r="303" spans="13:14" s="130" customFormat="1" x14ac:dyDescent="0.2">
      <c r="M303" s="138"/>
      <c r="N303" s="138"/>
    </row>
    <row r="304" spans="13:14" s="130" customFormat="1" x14ac:dyDescent="0.2">
      <c r="M304" s="138"/>
      <c r="N304" s="138"/>
    </row>
    <row r="305" spans="13:14" s="130" customFormat="1" x14ac:dyDescent="0.2">
      <c r="M305" s="138"/>
      <c r="N305" s="138"/>
    </row>
    <row r="306" spans="13:14" s="130" customFormat="1" x14ac:dyDescent="0.2">
      <c r="M306" s="138"/>
      <c r="N306" s="138"/>
    </row>
    <row r="307" spans="13:14" s="130" customFormat="1" x14ac:dyDescent="0.2">
      <c r="M307" s="138"/>
      <c r="N307" s="138"/>
    </row>
    <row r="308" spans="13:14" s="130" customFormat="1" x14ac:dyDescent="0.2">
      <c r="M308" s="138"/>
      <c r="N308" s="138"/>
    </row>
    <row r="309" spans="13:14" s="130" customFormat="1" x14ac:dyDescent="0.2">
      <c r="M309" s="138"/>
      <c r="N309" s="138"/>
    </row>
    <row r="310" spans="13:14" s="130" customFormat="1" x14ac:dyDescent="0.2">
      <c r="M310" s="138"/>
      <c r="N310" s="138"/>
    </row>
    <row r="311" spans="13:14" s="130" customFormat="1" x14ac:dyDescent="0.2">
      <c r="M311" s="138"/>
      <c r="N311" s="138"/>
    </row>
    <row r="312" spans="13:14" s="130" customFormat="1" x14ac:dyDescent="0.2">
      <c r="M312" s="138"/>
      <c r="N312" s="138"/>
    </row>
    <row r="313" spans="13:14" s="130" customFormat="1" x14ac:dyDescent="0.2">
      <c r="M313" s="138"/>
      <c r="N313" s="138"/>
    </row>
    <row r="314" spans="13:14" s="130" customFormat="1" x14ac:dyDescent="0.2">
      <c r="M314" s="138"/>
      <c r="N314" s="138"/>
    </row>
    <row r="315" spans="13:14" s="130" customFormat="1" x14ac:dyDescent="0.2">
      <c r="M315" s="138"/>
      <c r="N315" s="138"/>
    </row>
    <row r="316" spans="13:14" s="130" customFormat="1" x14ac:dyDescent="0.2">
      <c r="M316" s="138"/>
      <c r="N316" s="138"/>
    </row>
    <row r="317" spans="13:14" s="130" customFormat="1" x14ac:dyDescent="0.2">
      <c r="M317" s="138"/>
      <c r="N317" s="138"/>
    </row>
    <row r="318" spans="13:14" s="130" customFormat="1" x14ac:dyDescent="0.2">
      <c r="M318" s="138"/>
      <c r="N318" s="138"/>
    </row>
    <row r="319" spans="13:14" s="130" customFormat="1" x14ac:dyDescent="0.2">
      <c r="M319" s="138"/>
      <c r="N319" s="138"/>
    </row>
    <row r="320" spans="13:14" s="130" customFormat="1" x14ac:dyDescent="0.2">
      <c r="M320" s="138"/>
      <c r="N320" s="138"/>
    </row>
    <row r="321" spans="13:14" s="130" customFormat="1" x14ac:dyDescent="0.2">
      <c r="M321" s="138"/>
      <c r="N321" s="138"/>
    </row>
    <row r="322" spans="13:14" s="130" customFormat="1" x14ac:dyDescent="0.2">
      <c r="M322" s="138"/>
      <c r="N322" s="138"/>
    </row>
    <row r="323" spans="13:14" s="130" customFormat="1" x14ac:dyDescent="0.2">
      <c r="M323" s="138"/>
      <c r="N323" s="138"/>
    </row>
    <row r="324" spans="13:14" s="130" customFormat="1" x14ac:dyDescent="0.2">
      <c r="M324" s="138"/>
      <c r="N324" s="138"/>
    </row>
    <row r="325" spans="13:14" s="130" customFormat="1" x14ac:dyDescent="0.2">
      <c r="M325" s="138"/>
      <c r="N325" s="138"/>
    </row>
    <row r="326" spans="13:14" s="130" customFormat="1" x14ac:dyDescent="0.2">
      <c r="M326" s="138"/>
      <c r="N326" s="138"/>
    </row>
    <row r="327" spans="13:14" s="130" customFormat="1" x14ac:dyDescent="0.2">
      <c r="M327" s="138"/>
      <c r="N327" s="138"/>
    </row>
    <row r="328" spans="13:14" s="130" customFormat="1" x14ac:dyDescent="0.2">
      <c r="M328" s="138"/>
      <c r="N328" s="138"/>
    </row>
    <row r="329" spans="13:14" s="130" customFormat="1" x14ac:dyDescent="0.2">
      <c r="M329" s="138"/>
      <c r="N329" s="138"/>
    </row>
    <row r="330" spans="13:14" s="130" customFormat="1" x14ac:dyDescent="0.2">
      <c r="M330" s="138"/>
      <c r="N330" s="138"/>
    </row>
    <row r="331" spans="13:14" s="130" customFormat="1" x14ac:dyDescent="0.2">
      <c r="M331" s="138"/>
      <c r="N331" s="138"/>
    </row>
    <row r="332" spans="13:14" s="130" customFormat="1" x14ac:dyDescent="0.2">
      <c r="M332" s="138"/>
      <c r="N332" s="138"/>
    </row>
    <row r="333" spans="13:14" s="130" customFormat="1" x14ac:dyDescent="0.2">
      <c r="M333" s="138"/>
      <c r="N333" s="138"/>
    </row>
    <row r="334" spans="13:14" s="130" customFormat="1" x14ac:dyDescent="0.2">
      <c r="M334" s="138"/>
      <c r="N334" s="138"/>
    </row>
    <row r="335" spans="13:14" s="130" customFormat="1" x14ac:dyDescent="0.2">
      <c r="M335" s="138"/>
      <c r="N335" s="138"/>
    </row>
    <row r="336" spans="13:14" s="130" customFormat="1" x14ac:dyDescent="0.2">
      <c r="M336" s="138"/>
      <c r="N336" s="138"/>
    </row>
    <row r="337" spans="13:14" s="130" customFormat="1" x14ac:dyDescent="0.2">
      <c r="M337" s="138"/>
      <c r="N337" s="138"/>
    </row>
    <row r="338" spans="13:14" s="130" customFormat="1" x14ac:dyDescent="0.2">
      <c r="M338" s="138"/>
      <c r="N338" s="138"/>
    </row>
    <row r="339" spans="13:14" s="130" customFormat="1" x14ac:dyDescent="0.2">
      <c r="M339" s="138"/>
      <c r="N339" s="138"/>
    </row>
    <row r="340" spans="13:14" s="130" customFormat="1" x14ac:dyDescent="0.2">
      <c r="M340" s="138"/>
      <c r="N340" s="138"/>
    </row>
    <row r="341" spans="13:14" s="130" customFormat="1" x14ac:dyDescent="0.2">
      <c r="M341" s="138"/>
      <c r="N341" s="138"/>
    </row>
    <row r="342" spans="13:14" s="130" customFormat="1" x14ac:dyDescent="0.2">
      <c r="M342" s="138"/>
      <c r="N342" s="138"/>
    </row>
    <row r="343" spans="13:14" s="130" customFormat="1" x14ac:dyDescent="0.2">
      <c r="M343" s="138"/>
      <c r="N343" s="138"/>
    </row>
    <row r="344" spans="13:14" s="130" customFormat="1" x14ac:dyDescent="0.2">
      <c r="M344" s="138"/>
      <c r="N344" s="138"/>
    </row>
    <row r="345" spans="13:14" s="130" customFormat="1" x14ac:dyDescent="0.2">
      <c r="M345" s="138"/>
      <c r="N345" s="138"/>
    </row>
    <row r="346" spans="13:14" s="130" customFormat="1" x14ac:dyDescent="0.2">
      <c r="M346" s="138"/>
      <c r="N346" s="138"/>
    </row>
    <row r="347" spans="13:14" s="130" customFormat="1" x14ac:dyDescent="0.2">
      <c r="M347" s="138"/>
      <c r="N347" s="138"/>
    </row>
    <row r="348" spans="13:14" s="130" customFormat="1" x14ac:dyDescent="0.2">
      <c r="M348" s="138"/>
      <c r="N348" s="138"/>
    </row>
    <row r="349" spans="13:14" s="130" customFormat="1" x14ac:dyDescent="0.2">
      <c r="M349" s="138"/>
      <c r="N349" s="138"/>
    </row>
    <row r="350" spans="13:14" s="130" customFormat="1" x14ac:dyDescent="0.2">
      <c r="M350" s="138"/>
      <c r="N350" s="138"/>
    </row>
    <row r="351" spans="13:14" s="130" customFormat="1" x14ac:dyDescent="0.2">
      <c r="M351" s="138"/>
      <c r="N351" s="138"/>
    </row>
    <row r="352" spans="13:14" s="130" customFormat="1" x14ac:dyDescent="0.2">
      <c r="M352" s="138"/>
      <c r="N352" s="138"/>
    </row>
    <row r="353" spans="13:14" s="130" customFormat="1" x14ac:dyDescent="0.2">
      <c r="M353" s="138"/>
      <c r="N353" s="138"/>
    </row>
    <row r="354" spans="13:14" s="130" customFormat="1" x14ac:dyDescent="0.2">
      <c r="M354" s="138"/>
      <c r="N354" s="138"/>
    </row>
    <row r="355" spans="13:14" s="130" customFormat="1" x14ac:dyDescent="0.2">
      <c r="M355" s="138"/>
      <c r="N355" s="138"/>
    </row>
    <row r="356" spans="13:14" s="130" customFormat="1" x14ac:dyDescent="0.2">
      <c r="M356" s="138"/>
      <c r="N356" s="138"/>
    </row>
    <row r="357" spans="13:14" s="130" customFormat="1" x14ac:dyDescent="0.2">
      <c r="M357" s="138"/>
      <c r="N357" s="138"/>
    </row>
    <row r="358" spans="13:14" s="130" customFormat="1" x14ac:dyDescent="0.2">
      <c r="M358" s="138"/>
      <c r="N358" s="138"/>
    </row>
    <row r="359" spans="13:14" s="130" customFormat="1" x14ac:dyDescent="0.2">
      <c r="M359" s="138"/>
      <c r="N359" s="138"/>
    </row>
    <row r="360" spans="13:14" s="130" customFormat="1" x14ac:dyDescent="0.2">
      <c r="M360" s="138"/>
      <c r="N360" s="138"/>
    </row>
    <row r="361" spans="13:14" s="130" customFormat="1" x14ac:dyDescent="0.2">
      <c r="M361" s="138"/>
      <c r="N361" s="138"/>
    </row>
    <row r="362" spans="13:14" s="130" customFormat="1" x14ac:dyDescent="0.2">
      <c r="M362" s="138"/>
      <c r="N362" s="138"/>
    </row>
    <row r="363" spans="13:14" s="130" customFormat="1" x14ac:dyDescent="0.2">
      <c r="M363" s="138"/>
      <c r="N363" s="138"/>
    </row>
    <row r="364" spans="13:14" s="130" customFormat="1" x14ac:dyDescent="0.2">
      <c r="M364" s="138"/>
      <c r="N364" s="138"/>
    </row>
    <row r="365" spans="13:14" s="130" customFormat="1" x14ac:dyDescent="0.2">
      <c r="M365" s="138"/>
      <c r="N365" s="138"/>
    </row>
    <row r="366" spans="13:14" s="130" customFormat="1" x14ac:dyDescent="0.2">
      <c r="M366" s="138"/>
      <c r="N366" s="138"/>
    </row>
    <row r="367" spans="13:14" s="130" customFormat="1" x14ac:dyDescent="0.2">
      <c r="M367" s="138"/>
      <c r="N367" s="138"/>
    </row>
    <row r="368" spans="13:14" s="130" customFormat="1" x14ac:dyDescent="0.2">
      <c r="M368" s="138"/>
      <c r="N368" s="138"/>
    </row>
    <row r="369" spans="13:14" s="130" customFormat="1" x14ac:dyDescent="0.2">
      <c r="M369" s="138"/>
      <c r="N369" s="138"/>
    </row>
    <row r="370" spans="13:14" s="130" customFormat="1" x14ac:dyDescent="0.2">
      <c r="M370" s="138"/>
      <c r="N370" s="138"/>
    </row>
    <row r="371" spans="13:14" s="130" customFormat="1" x14ac:dyDescent="0.2">
      <c r="M371" s="138"/>
      <c r="N371" s="138"/>
    </row>
    <row r="372" spans="13:14" s="130" customFormat="1" x14ac:dyDescent="0.2">
      <c r="M372" s="138"/>
      <c r="N372" s="138"/>
    </row>
    <row r="373" spans="13:14" s="130" customFormat="1" x14ac:dyDescent="0.2">
      <c r="M373" s="138"/>
      <c r="N373" s="138"/>
    </row>
    <row r="374" spans="13:14" s="130" customFormat="1" x14ac:dyDescent="0.2">
      <c r="M374" s="138"/>
      <c r="N374" s="138"/>
    </row>
    <row r="375" spans="13:14" s="130" customFormat="1" x14ac:dyDescent="0.2">
      <c r="M375" s="138"/>
      <c r="N375" s="138"/>
    </row>
    <row r="376" spans="13:14" s="130" customFormat="1" x14ac:dyDescent="0.2">
      <c r="M376" s="138"/>
      <c r="N376" s="138"/>
    </row>
    <row r="377" spans="13:14" s="130" customFormat="1" x14ac:dyDescent="0.2">
      <c r="M377" s="138"/>
      <c r="N377" s="138"/>
    </row>
    <row r="378" spans="13:14" s="130" customFormat="1" x14ac:dyDescent="0.2">
      <c r="M378" s="138"/>
      <c r="N378" s="138"/>
    </row>
    <row r="379" spans="13:14" s="130" customFormat="1" x14ac:dyDescent="0.2">
      <c r="M379" s="138"/>
      <c r="N379" s="138"/>
    </row>
    <row r="380" spans="13:14" s="130" customFormat="1" x14ac:dyDescent="0.2">
      <c r="M380" s="138"/>
      <c r="N380" s="138"/>
    </row>
    <row r="381" spans="13:14" s="130" customFormat="1" x14ac:dyDescent="0.2">
      <c r="M381" s="138"/>
      <c r="N381" s="138"/>
    </row>
    <row r="382" spans="13:14" s="130" customFormat="1" x14ac:dyDescent="0.2">
      <c r="M382" s="138"/>
      <c r="N382" s="138"/>
    </row>
    <row r="383" spans="13:14" s="130" customFormat="1" x14ac:dyDescent="0.2">
      <c r="M383" s="138"/>
      <c r="N383" s="138"/>
    </row>
    <row r="384" spans="13:14" s="130" customFormat="1" x14ac:dyDescent="0.2">
      <c r="M384" s="138"/>
      <c r="N384" s="138"/>
    </row>
    <row r="385" spans="13:14" s="130" customFormat="1" x14ac:dyDescent="0.2">
      <c r="M385" s="138"/>
      <c r="N385" s="138"/>
    </row>
    <row r="386" spans="13:14" s="130" customFormat="1" x14ac:dyDescent="0.2">
      <c r="M386" s="138"/>
      <c r="N386" s="138"/>
    </row>
    <row r="387" spans="13:14" s="130" customFormat="1" x14ac:dyDescent="0.2">
      <c r="M387" s="138"/>
      <c r="N387" s="138"/>
    </row>
    <row r="388" spans="13:14" s="130" customFormat="1" x14ac:dyDescent="0.2">
      <c r="M388" s="138"/>
      <c r="N388" s="138"/>
    </row>
    <row r="389" spans="13:14" s="130" customFormat="1" x14ac:dyDescent="0.2">
      <c r="M389" s="138"/>
      <c r="N389" s="138"/>
    </row>
    <row r="390" spans="13:14" s="130" customFormat="1" x14ac:dyDescent="0.2">
      <c r="M390" s="138"/>
      <c r="N390" s="138"/>
    </row>
    <row r="391" spans="13:14" s="130" customFormat="1" x14ac:dyDescent="0.2">
      <c r="M391" s="138"/>
      <c r="N391" s="138"/>
    </row>
    <row r="392" spans="13:14" s="130" customFormat="1" x14ac:dyDescent="0.2">
      <c r="M392" s="138"/>
      <c r="N392" s="138"/>
    </row>
    <row r="393" spans="13:14" s="130" customFormat="1" x14ac:dyDescent="0.2">
      <c r="M393" s="138"/>
      <c r="N393" s="138"/>
    </row>
    <row r="394" spans="13:14" s="130" customFormat="1" x14ac:dyDescent="0.2">
      <c r="M394" s="138"/>
      <c r="N394" s="138"/>
    </row>
    <row r="395" spans="13:14" s="130" customFormat="1" x14ac:dyDescent="0.2">
      <c r="M395" s="138"/>
      <c r="N395" s="138"/>
    </row>
    <row r="396" spans="13:14" s="130" customFormat="1" x14ac:dyDescent="0.2">
      <c r="M396" s="138"/>
      <c r="N396" s="138"/>
    </row>
    <row r="397" spans="13:14" s="130" customFormat="1" x14ac:dyDescent="0.2">
      <c r="M397" s="138"/>
      <c r="N397" s="138"/>
    </row>
    <row r="398" spans="13:14" s="130" customFormat="1" x14ac:dyDescent="0.2">
      <c r="M398" s="138"/>
      <c r="N398" s="138"/>
    </row>
    <row r="399" spans="13:14" s="130" customFormat="1" x14ac:dyDescent="0.2">
      <c r="M399" s="138"/>
      <c r="N399" s="138"/>
    </row>
    <row r="400" spans="13:14" s="130" customFormat="1" x14ac:dyDescent="0.2">
      <c r="M400" s="138"/>
      <c r="N400" s="138"/>
    </row>
    <row r="401" spans="13:14" s="130" customFormat="1" x14ac:dyDescent="0.2">
      <c r="M401" s="138"/>
      <c r="N401" s="138"/>
    </row>
    <row r="402" spans="13:14" s="130" customFormat="1" x14ac:dyDescent="0.2">
      <c r="M402" s="138"/>
      <c r="N402" s="138"/>
    </row>
    <row r="403" spans="13:14" s="130" customFormat="1" x14ac:dyDescent="0.2">
      <c r="M403" s="138"/>
      <c r="N403" s="138"/>
    </row>
    <row r="404" spans="13:14" s="130" customFormat="1" x14ac:dyDescent="0.2">
      <c r="M404" s="138"/>
      <c r="N404" s="138"/>
    </row>
    <row r="405" spans="13:14" s="130" customFormat="1" x14ac:dyDescent="0.2">
      <c r="M405" s="138"/>
      <c r="N405" s="138"/>
    </row>
    <row r="406" spans="13:14" s="130" customFormat="1" x14ac:dyDescent="0.2">
      <c r="M406" s="138"/>
      <c r="N406" s="138"/>
    </row>
    <row r="407" spans="13:14" s="130" customFormat="1" x14ac:dyDescent="0.2">
      <c r="M407" s="138"/>
      <c r="N407" s="138"/>
    </row>
    <row r="408" spans="13:14" s="130" customFormat="1" x14ac:dyDescent="0.2">
      <c r="M408" s="138"/>
      <c r="N408" s="138"/>
    </row>
    <row r="409" spans="13:14" s="130" customFormat="1" x14ac:dyDescent="0.2">
      <c r="M409" s="138"/>
      <c r="N409" s="138"/>
    </row>
    <row r="410" spans="13:14" s="130" customFormat="1" x14ac:dyDescent="0.2">
      <c r="M410" s="138"/>
      <c r="N410" s="138"/>
    </row>
    <row r="411" spans="13:14" s="130" customFormat="1" x14ac:dyDescent="0.2">
      <c r="M411" s="138"/>
      <c r="N411" s="138"/>
    </row>
    <row r="412" spans="13:14" s="130" customFormat="1" x14ac:dyDescent="0.2">
      <c r="M412" s="138"/>
      <c r="N412" s="138"/>
    </row>
    <row r="413" spans="13:14" s="130" customFormat="1" x14ac:dyDescent="0.2">
      <c r="M413" s="138"/>
      <c r="N413" s="138"/>
    </row>
    <row r="414" spans="13:14" s="130" customFormat="1" x14ac:dyDescent="0.2">
      <c r="M414" s="138"/>
      <c r="N414" s="138"/>
    </row>
    <row r="415" spans="13:14" s="130" customFormat="1" x14ac:dyDescent="0.2">
      <c r="M415" s="138"/>
      <c r="N415" s="138"/>
    </row>
    <row r="416" spans="13:14" s="130" customFormat="1" x14ac:dyDescent="0.2">
      <c r="M416" s="138"/>
      <c r="N416" s="138"/>
    </row>
    <row r="417" spans="13:14" s="130" customFormat="1" x14ac:dyDescent="0.2">
      <c r="M417" s="138"/>
      <c r="N417" s="138"/>
    </row>
    <row r="418" spans="13:14" s="130" customFormat="1" x14ac:dyDescent="0.2">
      <c r="M418" s="138"/>
      <c r="N418" s="138"/>
    </row>
    <row r="419" spans="13:14" s="130" customFormat="1" x14ac:dyDescent="0.2">
      <c r="M419" s="138"/>
      <c r="N419" s="138"/>
    </row>
    <row r="420" spans="13:14" s="130" customFormat="1" x14ac:dyDescent="0.2">
      <c r="M420" s="138"/>
      <c r="N420" s="138"/>
    </row>
    <row r="421" spans="13:14" s="130" customFormat="1" x14ac:dyDescent="0.2">
      <c r="M421" s="138"/>
      <c r="N421" s="138"/>
    </row>
    <row r="422" spans="13:14" s="130" customFormat="1" x14ac:dyDescent="0.2">
      <c r="M422" s="138"/>
      <c r="N422" s="138"/>
    </row>
    <row r="423" spans="13:14" s="130" customFormat="1" x14ac:dyDescent="0.2">
      <c r="M423" s="138"/>
      <c r="N423" s="138"/>
    </row>
    <row r="424" spans="13:14" s="130" customFormat="1" x14ac:dyDescent="0.2">
      <c r="M424" s="138"/>
      <c r="N424" s="138"/>
    </row>
    <row r="425" spans="13:14" s="130" customFormat="1" x14ac:dyDescent="0.2">
      <c r="M425" s="138"/>
      <c r="N425" s="138"/>
    </row>
    <row r="426" spans="13:14" s="130" customFormat="1" x14ac:dyDescent="0.2">
      <c r="M426" s="138"/>
      <c r="N426" s="138"/>
    </row>
    <row r="427" spans="13:14" s="130" customFormat="1" x14ac:dyDescent="0.2">
      <c r="M427" s="138"/>
      <c r="N427" s="138"/>
    </row>
    <row r="428" spans="13:14" s="130" customFormat="1" x14ac:dyDescent="0.2">
      <c r="M428" s="138"/>
      <c r="N428" s="138"/>
    </row>
    <row r="429" spans="13:14" s="130" customFormat="1" x14ac:dyDescent="0.2">
      <c r="M429" s="138"/>
      <c r="N429" s="138"/>
    </row>
    <row r="430" spans="13:14" s="130" customFormat="1" x14ac:dyDescent="0.2">
      <c r="M430" s="138"/>
      <c r="N430" s="138"/>
    </row>
    <row r="431" spans="13:14" s="130" customFormat="1" x14ac:dyDescent="0.2">
      <c r="M431" s="138"/>
      <c r="N431" s="138"/>
    </row>
    <row r="432" spans="13:14" s="130" customFormat="1" x14ac:dyDescent="0.2">
      <c r="M432" s="138"/>
      <c r="N432" s="138"/>
    </row>
    <row r="433" spans="13:14" s="130" customFormat="1" x14ac:dyDescent="0.2">
      <c r="M433" s="138"/>
      <c r="N433" s="138"/>
    </row>
    <row r="434" spans="13:14" s="130" customFormat="1" x14ac:dyDescent="0.2">
      <c r="M434" s="138"/>
      <c r="N434" s="138"/>
    </row>
    <row r="435" spans="13:14" s="130" customFormat="1" x14ac:dyDescent="0.2">
      <c r="M435" s="138"/>
      <c r="N435" s="138"/>
    </row>
    <row r="436" spans="13:14" s="130" customFormat="1" x14ac:dyDescent="0.2">
      <c r="M436" s="138"/>
      <c r="N436" s="138"/>
    </row>
    <row r="437" spans="13:14" s="130" customFormat="1" x14ac:dyDescent="0.2">
      <c r="M437" s="138"/>
      <c r="N437" s="138"/>
    </row>
    <row r="438" spans="13:14" s="130" customFormat="1" x14ac:dyDescent="0.2">
      <c r="M438" s="138"/>
      <c r="N438" s="138"/>
    </row>
    <row r="439" spans="13:14" s="130" customFormat="1" x14ac:dyDescent="0.2">
      <c r="M439" s="138"/>
      <c r="N439" s="138"/>
    </row>
    <row r="440" spans="13:14" s="130" customFormat="1" x14ac:dyDescent="0.2">
      <c r="M440" s="138"/>
      <c r="N440" s="138"/>
    </row>
    <row r="441" spans="13:14" s="130" customFormat="1" x14ac:dyDescent="0.2">
      <c r="M441" s="138"/>
      <c r="N441" s="138"/>
    </row>
    <row r="442" spans="13:14" s="130" customFormat="1" x14ac:dyDescent="0.2">
      <c r="M442" s="138"/>
      <c r="N442" s="138"/>
    </row>
    <row r="443" spans="13:14" s="130" customFormat="1" x14ac:dyDescent="0.2">
      <c r="M443" s="138"/>
      <c r="N443" s="138"/>
    </row>
    <row r="444" spans="13:14" s="130" customFormat="1" x14ac:dyDescent="0.2">
      <c r="M444" s="138"/>
      <c r="N444" s="138"/>
    </row>
    <row r="445" spans="13:14" s="130" customFormat="1" x14ac:dyDescent="0.2">
      <c r="M445" s="138"/>
      <c r="N445" s="138"/>
    </row>
    <row r="446" spans="13:14" s="130" customFormat="1" x14ac:dyDescent="0.2">
      <c r="M446" s="138"/>
      <c r="N446" s="138"/>
    </row>
    <row r="447" spans="13:14" s="130" customFormat="1" x14ac:dyDescent="0.2">
      <c r="M447" s="138"/>
      <c r="N447" s="138"/>
    </row>
    <row r="448" spans="13:14" s="130" customFormat="1" x14ac:dyDescent="0.2">
      <c r="M448" s="138"/>
      <c r="N448" s="138"/>
    </row>
    <row r="449" spans="13:14" s="130" customFormat="1" x14ac:dyDescent="0.2">
      <c r="M449" s="138"/>
      <c r="N449" s="138"/>
    </row>
    <row r="450" spans="13:14" s="130" customFormat="1" x14ac:dyDescent="0.2">
      <c r="M450" s="138"/>
      <c r="N450" s="138"/>
    </row>
    <row r="451" spans="13:14" s="130" customFormat="1" x14ac:dyDescent="0.2">
      <c r="M451" s="138"/>
      <c r="N451" s="138"/>
    </row>
    <row r="452" spans="13:14" s="130" customFormat="1" x14ac:dyDescent="0.2">
      <c r="M452" s="138"/>
      <c r="N452" s="138"/>
    </row>
    <row r="453" spans="13:14" s="130" customFormat="1" x14ac:dyDescent="0.2">
      <c r="M453" s="138"/>
      <c r="N453" s="138"/>
    </row>
    <row r="454" spans="13:14" s="130" customFormat="1" x14ac:dyDescent="0.2">
      <c r="M454" s="138"/>
      <c r="N454" s="138"/>
    </row>
    <row r="455" spans="13:14" s="130" customFormat="1" x14ac:dyDescent="0.2">
      <c r="M455" s="138"/>
      <c r="N455" s="138"/>
    </row>
    <row r="456" spans="13:14" s="130" customFormat="1" x14ac:dyDescent="0.2">
      <c r="M456" s="138"/>
      <c r="N456" s="138"/>
    </row>
    <row r="457" spans="13:14" s="130" customFormat="1" x14ac:dyDescent="0.2">
      <c r="M457" s="138"/>
      <c r="N457" s="138"/>
    </row>
    <row r="458" spans="13:14" s="130" customFormat="1" x14ac:dyDescent="0.2">
      <c r="M458" s="138"/>
      <c r="N458" s="138"/>
    </row>
    <row r="459" spans="13:14" s="130" customFormat="1" x14ac:dyDescent="0.2">
      <c r="M459" s="138"/>
      <c r="N459" s="138"/>
    </row>
    <row r="460" spans="13:14" s="130" customFormat="1" x14ac:dyDescent="0.2">
      <c r="M460" s="138"/>
      <c r="N460" s="138"/>
    </row>
  </sheetData>
  <sheetProtection selectLockedCells="1"/>
  <sortState xmlns:xlrd2="http://schemas.microsoft.com/office/spreadsheetml/2017/richdata2" ref="J19:L23">
    <sortCondition ref="J19"/>
  </sortState>
  <dataConsolidate link="1"/>
  <mergeCells count="85">
    <mergeCell ref="A6:B6"/>
    <mergeCell ref="C6:E6"/>
    <mergeCell ref="G6:H6"/>
    <mergeCell ref="K6:L6"/>
    <mergeCell ref="A12:B12"/>
    <mergeCell ref="C12:D12"/>
    <mergeCell ref="G12:H12"/>
    <mergeCell ref="C9:G9"/>
    <mergeCell ref="C8:G8"/>
    <mergeCell ref="A1:L1"/>
    <mergeCell ref="M1:N1"/>
    <mergeCell ref="A5:B5"/>
    <mergeCell ref="C5:H5"/>
    <mergeCell ref="K5:L5"/>
    <mergeCell ref="M11:N11"/>
    <mergeCell ref="A7:B7"/>
    <mergeCell ref="C7:H7"/>
    <mergeCell ref="K7:L7"/>
    <mergeCell ref="M7:N7"/>
    <mergeCell ref="A8:B8"/>
    <mergeCell ref="K8:L8"/>
    <mergeCell ref="M8:N8"/>
    <mergeCell ref="A9:B9"/>
    <mergeCell ref="A11:B11"/>
    <mergeCell ref="C11:D11"/>
    <mergeCell ref="G11:H11"/>
    <mergeCell ref="M12:N12"/>
    <mergeCell ref="C13:D13"/>
    <mergeCell ref="M13:N13"/>
    <mergeCell ref="B54:D54"/>
    <mergeCell ref="F54:H54"/>
    <mergeCell ref="J54:L54"/>
    <mergeCell ref="M14:N14"/>
    <mergeCell ref="B17:D17"/>
    <mergeCell ref="F17:H17"/>
    <mergeCell ref="J17:L17"/>
    <mergeCell ref="M20:N20"/>
    <mergeCell ref="B29:D29"/>
    <mergeCell ref="F29:H29"/>
    <mergeCell ref="J29:L29"/>
    <mergeCell ref="B42:D42"/>
    <mergeCell ref="N17:N18"/>
    <mergeCell ref="A66:B66"/>
    <mergeCell ref="C66:F66"/>
    <mergeCell ref="G66:J66"/>
    <mergeCell ref="K66:N66"/>
    <mergeCell ref="B43:D43"/>
    <mergeCell ref="F43:H43"/>
    <mergeCell ref="J43:L43"/>
    <mergeCell ref="J55:L55"/>
    <mergeCell ref="F55:H55"/>
    <mergeCell ref="B55:D55"/>
    <mergeCell ref="A68:B68"/>
    <mergeCell ref="C68:F68"/>
    <mergeCell ref="G68:J68"/>
    <mergeCell ref="K68:N68"/>
    <mergeCell ref="A70:B70"/>
    <mergeCell ref="C70:N70"/>
    <mergeCell ref="C72:N72"/>
    <mergeCell ref="A73:B75"/>
    <mergeCell ref="C73:H73"/>
    <mergeCell ref="I73:N73"/>
    <mergeCell ref="C74:N74"/>
    <mergeCell ref="C75:N75"/>
    <mergeCell ref="C82:N82"/>
    <mergeCell ref="C83:N83"/>
    <mergeCell ref="C84:N84"/>
    <mergeCell ref="A77:B77"/>
    <mergeCell ref="C77:N77"/>
    <mergeCell ref="A78:B78"/>
    <mergeCell ref="K78:N78"/>
    <mergeCell ref="C80:J80"/>
    <mergeCell ref="K80:N80"/>
    <mergeCell ref="N29:N30"/>
    <mergeCell ref="N42:N43"/>
    <mergeCell ref="N54:N55"/>
    <mergeCell ref="B18:D18"/>
    <mergeCell ref="F18:H18"/>
    <mergeCell ref="J18:L18"/>
    <mergeCell ref="J30:L30"/>
    <mergeCell ref="F30:H30"/>
    <mergeCell ref="B30:D30"/>
    <mergeCell ref="F42:H42"/>
    <mergeCell ref="J42:L42"/>
    <mergeCell ref="N40:N41"/>
  </mergeCells>
  <dataValidations count="2">
    <dataValidation type="list" allowBlank="1" showInputMessage="1" showErrorMessage="1" sqref="K6:L6" xr:uid="{00000000-0002-0000-0000-000000000000}">
      <formula1>Admitted</formula1>
    </dataValidation>
    <dataValidation errorStyle="warning" allowBlank="1" showInputMessage="1" showErrorMessage="1" sqref="M20 N32 M1" xr:uid="{00000000-0002-0000-0000-000001000000}"/>
  </dataValidations>
  <hyperlinks>
    <hyperlink ref="C68" r:id="rId1" display="https://www.towson.edu/studentaffairs/policies/documents/code_of_student_conduct.pdf" xr:uid="{00000000-0004-0000-0000-000000000000}"/>
    <hyperlink ref="G68" r:id="rId2" display="https://www.towson.edu/cbe/documents/cbe_code_of_conduct.pdf" xr:uid="{00000000-0004-0000-0000-000001000000}"/>
    <hyperlink ref="C73" r:id="rId3" display="http://www.towson.edu/cbe/documents/cbe_prerequisite_checking_guide.pdf" xr:uid="{00000000-0004-0000-0000-000002000000}"/>
    <hyperlink ref="I73" r:id="rId4" display="https://catalog.towson.edu/archives/" xr:uid="{00000000-0004-0000-0000-000003000000}"/>
    <hyperlink ref="C66" r:id="rId5" display="https://www.towson.edu/registrar/calendars/" xr:uid="{00000000-0004-0000-0000-000004000000}"/>
    <hyperlink ref="G66" r:id="rId6" display="https://www.towson.edu/registrar/calendars/registration.html" xr:uid="{00000000-0004-0000-0000-000005000000}"/>
    <hyperlink ref="F3" r:id="rId7" display="http://www.towson.edu/cbe/documents/cbe_prerequisite_checking_guide.pdf" xr:uid="{00000000-0004-0000-0000-000006000000}"/>
    <hyperlink ref="K66" r:id="rId8" display="https://events.towson.edu/" xr:uid="{00000000-0004-0000-0000-000007000000}"/>
    <hyperlink ref="K68" r:id="rId9" display="https://www.towson.edu/about/administration/policies/documents/polices/03-01-00-student-academic-integrity-policy.pdf" xr:uid="{00000000-0004-0000-0000-000008000000}"/>
    <hyperlink ref="K78" r:id="rId10" display="https://inside.towson.edu/generalcampus/formsrepository/forms/changeMajor.cfm" xr:uid="{00000000-0004-0000-0000-000009000000}"/>
    <hyperlink ref="K80" r:id="rId11" display="https://www.towson.edu/registrar/grades/transfer.html" xr:uid="{00000000-0004-0000-0000-00000A000000}"/>
    <hyperlink ref="J81" r:id="rId12" display="https://www.towson.edu/admissions/undergrad/transfer/credit/transfer-evaluation-system.html" xr:uid="{00000000-0004-0000-0000-00000B000000}"/>
    <hyperlink ref="J3" r:id="rId13" xr:uid="{B83EB497-AF79-4F5A-9EC1-522DFDB3097B}"/>
    <hyperlink ref="I73:N73" r:id="rId14" display="Undergraduate Catalog" xr:uid="{2E48D56F-201C-4475-B28F-3ACFAE4E4D7C}"/>
    <hyperlink ref="K68:N68" r:id="rId15" display="TU Student Academic Integrity Policy" xr:uid="{2D00031E-DB9A-419D-BF4F-6E0C86022730}"/>
  </hyperlinks>
  <printOptions horizontalCentered="1"/>
  <pageMargins left="0" right="0" top="0.25" bottom="0.25" header="0.25" footer="0.25"/>
  <pageSetup scale="92" fitToHeight="0" orientation="landscape" r:id="rId16"/>
  <rowBreaks count="1" manualBreakCount="1">
    <brk id="39" max="14" man="1"/>
  </rowBreak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2000000}">
          <x14:formula1>
            <xm:f>Lists!$A$6:$A$28</xm:f>
          </x14:formula1>
          <xm:sqref>G6</xm:sqref>
        </x14:dataValidation>
        <x14:dataValidation type="list" allowBlank="1" showInputMessage="1" showErrorMessage="1" xr:uid="{00000000-0002-0000-0000-000004000000}">
          <x14:formula1>
            <xm:f>Lists!$E$2:$E$10</xm:f>
          </x14:formula1>
          <xm:sqref>C7:H7</xm:sqref>
        </x14:dataValidation>
        <x14:dataValidation type="list" allowBlank="1" showInputMessage="1" showErrorMessage="1" xr:uid="{00000000-0002-0000-0000-000005000000}">
          <x14:formula1>
            <xm:f>Lists!$E$2:$E$9</xm:f>
          </x14:formula1>
          <xm:sqref>C8</xm:sqref>
        </x14:dataValidation>
        <x14:dataValidation type="list" allowBlank="1" showInputMessage="1" showErrorMessage="1" xr:uid="{00000000-0002-0000-0000-000007000000}">
          <x14:formula1>
            <xm:f>Lists!$E$19:$E$29</xm:f>
          </x14:formula1>
          <xm:sqref>K8:L8</xm:sqref>
        </x14:dataValidation>
        <x14:dataValidation type="list" allowBlank="1" showInputMessage="1" showErrorMessage="1" xr:uid="{74C2A87F-673B-41E3-84BC-254DB018131F}">
          <x14:formula1>
            <xm:f>Lists!$E$32:$E$46</xm:f>
          </x14:formula1>
          <xm:sqref>K7:L7</xm:sqref>
        </x14:dataValidation>
        <x14:dataValidation type="list" allowBlank="1" showInputMessage="1" showErrorMessage="1" xr:uid="{B003F65B-1BA1-4103-A251-44D7AAA0B6FA}">
          <x14:formula1>
            <xm:f>Lists!$G$2:$G$151</xm:f>
          </x14:formula1>
          <xm:sqref>C9</xm:sqref>
        </x14:dataValidation>
        <x14:dataValidation type="list" errorStyle="warning" allowBlank="1" showInputMessage="1" showErrorMessage="1" xr:uid="{00000000-0002-0000-0000-000006000000}">
          <x14:formula1>
            <xm:f>Lists!$C$3:$C$44</xm:f>
          </x14:formula1>
          <xm:sqref>J17:L17 J29:L29 F17:H17 J54:L54 B29 B42:D42 J42:L42 F29:H29 F54:H54 B17 F42:H42 B54:D54</xm:sqref>
        </x14:dataValidation>
        <x14:dataValidation type="list" allowBlank="1" showInputMessage="1" showErrorMessage="1" xr:uid="{25EB8B2A-C78C-41C7-A87E-440F0396AFC8}">
          <x14:formula1>
            <xm:f>Lists!$E$49:$E$63</xm:f>
          </x14:formula1>
          <xm:sqref>M7:N7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B423"/>
  <sheetViews>
    <sheetView topLeftCell="A4" zoomScale="115" zoomScaleNormal="115" zoomScaleSheetLayoutView="130" workbookViewId="0">
      <selection activeCell="A123" sqref="A123"/>
    </sheetView>
  </sheetViews>
  <sheetFormatPr defaultColWidth="9.125" defaultRowHeight="13.6" x14ac:dyDescent="0.2"/>
  <cols>
    <col min="1" max="1" width="42.625" style="224" customWidth="1"/>
    <col min="2" max="2" width="2.25" style="216" bestFit="1" customWidth="1"/>
    <col min="3" max="3" width="28.875" style="216" bestFit="1" customWidth="1"/>
    <col min="4" max="4" width="9.125" style="216"/>
    <col min="5" max="5" width="30.875" style="224" bestFit="1" customWidth="1"/>
    <col min="6" max="6" width="5.125" style="216" customWidth="1"/>
    <col min="7" max="7" width="39" style="216" bestFit="1" customWidth="1"/>
    <col min="8" max="90" width="9.125" style="216"/>
    <col min="91" max="16384" width="9.125" style="221"/>
  </cols>
  <sheetData>
    <row r="1" spans="1:106" s="216" customFormat="1" ht="18.350000000000001" x14ac:dyDescent="0.3">
      <c r="A1" s="350" t="s">
        <v>595</v>
      </c>
      <c r="B1" s="350"/>
      <c r="C1" s="350"/>
      <c r="E1" s="351" t="s">
        <v>608</v>
      </c>
      <c r="CM1" s="221"/>
      <c r="CN1" s="221"/>
      <c r="CO1" s="221"/>
      <c r="CP1" s="221"/>
      <c r="CQ1" s="221"/>
      <c r="CR1" s="221"/>
      <c r="CS1" s="221"/>
      <c r="CT1" s="221"/>
      <c r="CU1" s="221"/>
      <c r="CV1" s="221"/>
      <c r="CW1" s="221"/>
      <c r="CX1" s="221"/>
      <c r="CY1" s="221"/>
      <c r="CZ1" s="221"/>
      <c r="DA1" s="221"/>
      <c r="DB1" s="221"/>
    </row>
    <row r="2" spans="1:106" s="216" customFormat="1" x14ac:dyDescent="0.2">
      <c r="A2" s="222" t="s">
        <v>304</v>
      </c>
      <c r="B2" s="213">
        <v>3</v>
      </c>
      <c r="C2" s="163" t="s">
        <v>141</v>
      </c>
      <c r="E2" s="213" t="s">
        <v>609</v>
      </c>
      <c r="F2" s="213">
        <v>3</v>
      </c>
      <c r="G2" s="163"/>
      <c r="CM2" s="221"/>
      <c r="CN2" s="221"/>
      <c r="CO2" s="221"/>
      <c r="CP2" s="221"/>
      <c r="CQ2" s="221"/>
      <c r="CR2" s="221"/>
      <c r="CS2" s="221"/>
      <c r="CT2" s="221"/>
      <c r="CU2" s="221"/>
      <c r="CV2" s="221"/>
      <c r="CW2" s="221"/>
      <c r="CX2" s="221"/>
      <c r="CY2" s="221"/>
      <c r="CZ2" s="221"/>
      <c r="DA2" s="221"/>
      <c r="DB2" s="221"/>
    </row>
    <row r="3" spans="1:106" s="216" customFormat="1" x14ac:dyDescent="0.2">
      <c r="A3" s="217" t="s">
        <v>593</v>
      </c>
      <c r="B3" s="214">
        <v>3</v>
      </c>
      <c r="C3" s="163" t="s">
        <v>142</v>
      </c>
      <c r="E3" s="214" t="s">
        <v>612</v>
      </c>
      <c r="F3" s="214">
        <v>3</v>
      </c>
      <c r="G3" s="163" t="s">
        <v>613</v>
      </c>
      <c r="CM3" s="221"/>
      <c r="CN3" s="221"/>
      <c r="CO3" s="221"/>
      <c r="CP3" s="221"/>
      <c r="CQ3" s="221"/>
      <c r="CR3" s="221"/>
      <c r="CS3" s="221"/>
      <c r="CT3" s="221"/>
      <c r="CU3" s="221"/>
      <c r="CV3" s="221"/>
      <c r="CW3" s="221"/>
      <c r="CX3" s="221"/>
      <c r="CY3" s="221"/>
      <c r="CZ3" s="221"/>
      <c r="DA3" s="221"/>
      <c r="DB3" s="221"/>
    </row>
    <row r="4" spans="1:106" s="216" customFormat="1" x14ac:dyDescent="0.2">
      <c r="A4" s="217"/>
      <c r="B4" s="214">
        <v>3</v>
      </c>
      <c r="C4" s="163" t="s">
        <v>143</v>
      </c>
      <c r="E4" s="214" t="s">
        <v>610</v>
      </c>
      <c r="F4" s="214">
        <v>4</v>
      </c>
      <c r="G4" s="163" t="s">
        <v>614</v>
      </c>
      <c r="CM4" s="221"/>
      <c r="CN4" s="221"/>
      <c r="CO4" s="221"/>
      <c r="CP4" s="221"/>
      <c r="CQ4" s="221"/>
      <c r="CR4" s="221"/>
      <c r="CS4" s="221"/>
      <c r="CT4" s="221"/>
      <c r="CU4" s="221"/>
      <c r="CV4" s="221"/>
      <c r="CW4" s="221"/>
      <c r="CX4" s="221"/>
      <c r="CY4" s="221"/>
      <c r="CZ4" s="221"/>
      <c r="DA4" s="221"/>
      <c r="DB4" s="221"/>
    </row>
    <row r="5" spans="1:106" s="216" customFormat="1" x14ac:dyDescent="0.2">
      <c r="A5" s="217" t="s">
        <v>144</v>
      </c>
      <c r="B5" s="214">
        <v>3</v>
      </c>
      <c r="C5" s="163"/>
      <c r="E5" s="214" t="s">
        <v>611</v>
      </c>
      <c r="F5" s="214">
        <v>3</v>
      </c>
      <c r="G5" s="163" t="s">
        <v>615</v>
      </c>
      <c r="CM5" s="221"/>
      <c r="CN5" s="221"/>
      <c r="CO5" s="221"/>
      <c r="CP5" s="221"/>
      <c r="CQ5" s="221"/>
      <c r="CR5" s="221"/>
      <c r="CS5" s="221"/>
      <c r="CT5" s="221"/>
      <c r="CU5" s="221"/>
      <c r="CV5" s="221"/>
      <c r="CW5" s="221"/>
      <c r="CX5" s="221"/>
      <c r="CY5" s="221"/>
      <c r="CZ5" s="221"/>
      <c r="DA5" s="221"/>
      <c r="DB5" s="221"/>
    </row>
    <row r="6" spans="1:106" s="216" customFormat="1" x14ac:dyDescent="0.2">
      <c r="A6" s="217" t="s">
        <v>145</v>
      </c>
      <c r="B6" s="214">
        <v>3</v>
      </c>
      <c r="C6" s="163"/>
      <c r="E6" s="214"/>
      <c r="F6" s="214"/>
      <c r="G6" s="163"/>
      <c r="CM6" s="221"/>
      <c r="CN6" s="221"/>
      <c r="CO6" s="221"/>
      <c r="CP6" s="221"/>
      <c r="CQ6" s="221"/>
      <c r="CR6" s="221"/>
      <c r="CS6" s="221"/>
      <c r="CT6" s="221"/>
      <c r="CU6" s="221"/>
      <c r="CV6" s="221"/>
      <c r="CW6" s="221"/>
      <c r="CX6" s="221"/>
      <c r="CY6" s="221"/>
      <c r="CZ6" s="221"/>
      <c r="DA6" s="221"/>
      <c r="DB6" s="221"/>
    </row>
    <row r="7" spans="1:106" s="216" customFormat="1" ht="18.350000000000001" x14ac:dyDescent="0.3">
      <c r="A7" s="217"/>
      <c r="B7" s="214">
        <v>3</v>
      </c>
      <c r="C7" s="163" t="s">
        <v>594</v>
      </c>
      <c r="E7" s="351" t="s">
        <v>616</v>
      </c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</row>
    <row r="8" spans="1:106" s="216" customFormat="1" x14ac:dyDescent="0.2">
      <c r="A8" s="217" t="s">
        <v>146</v>
      </c>
      <c r="B8" s="214">
        <v>4</v>
      </c>
      <c r="C8" s="163"/>
      <c r="E8" s="214" t="s">
        <v>617</v>
      </c>
      <c r="F8" s="214"/>
      <c r="G8" s="163"/>
      <c r="CM8" s="221"/>
      <c r="CN8" s="221"/>
      <c r="CO8" s="221"/>
      <c r="CP8" s="221"/>
      <c r="CQ8" s="221"/>
      <c r="CR8" s="221"/>
      <c r="CS8" s="221"/>
      <c r="CT8" s="221"/>
      <c r="CU8" s="221"/>
      <c r="CV8" s="221"/>
      <c r="CW8" s="221"/>
      <c r="CX8" s="221"/>
      <c r="CY8" s="221"/>
      <c r="CZ8" s="221"/>
      <c r="DA8" s="221"/>
      <c r="DB8" s="221"/>
    </row>
    <row r="9" spans="1:106" s="216" customFormat="1" x14ac:dyDescent="0.2">
      <c r="A9" s="222" t="s">
        <v>147</v>
      </c>
      <c r="B9" s="213">
        <v>3</v>
      </c>
      <c r="C9" s="163"/>
      <c r="E9" s="214" t="s">
        <v>618</v>
      </c>
      <c r="F9" s="214"/>
      <c r="G9" s="163"/>
      <c r="J9" s="217"/>
      <c r="K9" s="214"/>
      <c r="CM9" s="221"/>
      <c r="CN9" s="221"/>
      <c r="CO9" s="221"/>
      <c r="CP9" s="221"/>
      <c r="CQ9" s="221"/>
      <c r="CR9" s="221"/>
      <c r="CS9" s="221"/>
      <c r="CT9" s="221"/>
      <c r="CU9" s="221"/>
      <c r="CV9" s="221"/>
      <c r="CW9" s="221"/>
      <c r="CX9" s="221"/>
      <c r="CY9" s="221"/>
      <c r="CZ9" s="221"/>
      <c r="DA9" s="221"/>
      <c r="DB9" s="221"/>
    </row>
    <row r="10" spans="1:106" s="216" customFormat="1" ht="14.3" x14ac:dyDescent="0.25">
      <c r="A10" s="217" t="s">
        <v>148</v>
      </c>
      <c r="B10" s="214">
        <v>3</v>
      </c>
      <c r="C10" s="163"/>
      <c r="E10" s="214" t="s">
        <v>619</v>
      </c>
      <c r="F10" s="214"/>
      <c r="G10" s="163"/>
      <c r="J10" s="223"/>
      <c r="K10" s="215"/>
      <c r="L10" s="163"/>
      <c r="CM10" s="221"/>
      <c r="CN10" s="221"/>
      <c r="CO10" s="221"/>
      <c r="CP10" s="221"/>
      <c r="CQ10" s="221"/>
      <c r="CR10" s="221"/>
      <c r="CS10" s="221"/>
      <c r="CT10" s="221"/>
      <c r="CU10" s="221"/>
      <c r="CV10" s="221"/>
      <c r="CW10" s="221"/>
      <c r="CX10" s="221"/>
      <c r="CY10" s="221"/>
      <c r="CZ10" s="221"/>
      <c r="DA10" s="221"/>
      <c r="DB10" s="221"/>
    </row>
    <row r="11" spans="1:106" s="216" customFormat="1" ht="14.3" x14ac:dyDescent="0.25">
      <c r="A11" s="217" t="s">
        <v>149</v>
      </c>
      <c r="B11" s="214">
        <v>3</v>
      </c>
      <c r="C11" s="163"/>
      <c r="E11" s="214" t="s">
        <v>620</v>
      </c>
      <c r="F11" s="214"/>
      <c r="G11" s="163"/>
      <c r="J11" s="223"/>
      <c r="K11" s="215"/>
      <c r="L11" s="163"/>
      <c r="CM11" s="221"/>
      <c r="CN11" s="221"/>
      <c r="CO11" s="221"/>
      <c r="CP11" s="221"/>
      <c r="CQ11" s="221"/>
      <c r="CR11" s="221"/>
      <c r="CS11" s="221"/>
      <c r="CT11" s="221"/>
      <c r="CU11" s="221"/>
      <c r="CV11" s="221"/>
      <c r="CW11" s="221"/>
      <c r="CX11" s="221"/>
      <c r="CY11" s="221"/>
      <c r="CZ11" s="221"/>
      <c r="DA11" s="221"/>
      <c r="DB11" s="221"/>
    </row>
    <row r="12" spans="1:106" s="216" customFormat="1" ht="14.3" x14ac:dyDescent="0.25">
      <c r="A12" s="217" t="s">
        <v>150</v>
      </c>
      <c r="B12" s="214">
        <v>3</v>
      </c>
      <c r="C12" s="163"/>
      <c r="E12" s="214" t="s">
        <v>621</v>
      </c>
      <c r="F12" s="214"/>
      <c r="G12" s="163"/>
      <c r="J12" s="223"/>
      <c r="K12" s="215"/>
      <c r="L12" s="163"/>
      <c r="CM12" s="221"/>
      <c r="CN12" s="221"/>
      <c r="CO12" s="221"/>
      <c r="CP12" s="221"/>
      <c r="CQ12" s="221"/>
      <c r="CR12" s="221"/>
      <c r="CS12" s="221"/>
      <c r="CT12" s="221"/>
      <c r="CU12" s="221"/>
      <c r="CV12" s="221"/>
      <c r="CW12" s="221"/>
      <c r="CX12" s="221"/>
      <c r="CY12" s="221"/>
      <c r="CZ12" s="221"/>
      <c r="DA12" s="221"/>
      <c r="DB12" s="221"/>
    </row>
    <row r="13" spans="1:106" s="216" customFormat="1" x14ac:dyDescent="0.2">
      <c r="A13" s="217" t="s">
        <v>151</v>
      </c>
      <c r="B13" s="214">
        <v>3</v>
      </c>
      <c r="C13" s="163"/>
      <c r="E13" s="214" t="s">
        <v>622</v>
      </c>
      <c r="F13" s="214"/>
      <c r="G13" s="163"/>
      <c r="J13" s="217"/>
      <c r="K13" s="214"/>
      <c r="L13" s="163"/>
      <c r="CM13" s="221"/>
      <c r="CN13" s="221"/>
      <c r="CO13" s="221"/>
      <c r="CP13" s="221"/>
      <c r="CQ13" s="221"/>
      <c r="CR13" s="221"/>
      <c r="CS13" s="221"/>
      <c r="CT13" s="221"/>
      <c r="CU13" s="221"/>
      <c r="CV13" s="221"/>
      <c r="CW13" s="221"/>
      <c r="CX13" s="221"/>
      <c r="CY13" s="221"/>
      <c r="CZ13" s="221"/>
      <c r="DA13" s="221"/>
      <c r="DB13" s="221"/>
    </row>
    <row r="14" spans="1:106" s="216" customFormat="1" x14ac:dyDescent="0.2">
      <c r="A14" s="217" t="s">
        <v>596</v>
      </c>
      <c r="B14" s="214">
        <v>3</v>
      </c>
      <c r="C14" s="163"/>
      <c r="E14" s="214"/>
      <c r="F14" s="214"/>
      <c r="G14" s="163"/>
      <c r="J14" s="222"/>
      <c r="K14" s="213"/>
      <c r="L14" s="163"/>
      <c r="CM14" s="221"/>
      <c r="CN14" s="221"/>
      <c r="CO14" s="221"/>
      <c r="CP14" s="221"/>
      <c r="CQ14" s="221"/>
      <c r="CR14" s="221"/>
      <c r="CS14" s="221"/>
      <c r="CT14" s="221"/>
      <c r="CU14" s="221"/>
      <c r="CV14" s="221"/>
      <c r="CW14" s="221"/>
      <c r="CX14" s="221"/>
      <c r="CY14" s="221"/>
      <c r="CZ14" s="221"/>
      <c r="DA14" s="221"/>
      <c r="DB14" s="221"/>
    </row>
    <row r="15" spans="1:106" s="216" customFormat="1" x14ac:dyDescent="0.2">
      <c r="A15" s="217"/>
      <c r="B15" s="214"/>
      <c r="C15" s="163"/>
      <c r="E15" s="214"/>
      <c r="F15" s="214"/>
      <c r="G15" s="163"/>
      <c r="J15" s="217"/>
      <c r="K15" s="214"/>
      <c r="L15" s="163"/>
      <c r="CM15" s="221"/>
      <c r="CN15" s="221"/>
      <c r="CO15" s="221"/>
      <c r="CP15" s="221"/>
      <c r="CQ15" s="221"/>
      <c r="CR15" s="221"/>
      <c r="CS15" s="221"/>
      <c r="CT15" s="221"/>
      <c r="CU15" s="221"/>
      <c r="CV15" s="221"/>
      <c r="CW15" s="221"/>
      <c r="CX15" s="221"/>
      <c r="CY15" s="221"/>
      <c r="CZ15" s="221"/>
      <c r="DA15" s="221"/>
      <c r="DB15" s="221"/>
    </row>
    <row r="16" spans="1:106" s="216" customFormat="1" ht="18.350000000000001" x14ac:dyDescent="0.3">
      <c r="A16" s="349" t="s">
        <v>703</v>
      </c>
      <c r="B16" s="343"/>
      <c r="C16" s="344"/>
      <c r="E16" s="352" t="s">
        <v>704</v>
      </c>
      <c r="F16" s="343"/>
      <c r="G16" s="344"/>
      <c r="J16" s="217"/>
      <c r="K16" s="214"/>
      <c r="L16" s="163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</row>
    <row r="17" spans="1:106" s="216" customFormat="1" x14ac:dyDescent="0.2">
      <c r="A17" s="224"/>
      <c r="E17" s="224"/>
      <c r="J17" s="217"/>
      <c r="K17" s="214"/>
      <c r="L17" s="163"/>
      <c r="CM17" s="221"/>
      <c r="CN17" s="221"/>
      <c r="CO17" s="221"/>
      <c r="CP17" s="221"/>
      <c r="CQ17" s="221"/>
      <c r="CR17" s="221"/>
      <c r="CS17" s="221"/>
      <c r="CT17" s="221"/>
      <c r="CU17" s="221"/>
      <c r="CV17" s="221"/>
      <c r="CW17" s="221"/>
      <c r="CX17" s="221"/>
      <c r="CY17" s="221"/>
      <c r="CZ17" s="221"/>
      <c r="DA17" s="221"/>
      <c r="DB17" s="221"/>
    </row>
    <row r="18" spans="1:106" s="216" customFormat="1" ht="14.3" x14ac:dyDescent="0.25">
      <c r="A18" s="330" t="s">
        <v>598</v>
      </c>
      <c r="B18" s="330"/>
      <c r="C18" s="330"/>
      <c r="E18" s="330" t="s">
        <v>597</v>
      </c>
      <c r="F18" s="330"/>
      <c r="G18" s="330"/>
      <c r="J18" s="217"/>
      <c r="K18" s="214"/>
      <c r="L18" s="163"/>
      <c r="CM18" s="221"/>
      <c r="CN18" s="221"/>
      <c r="CO18" s="221"/>
      <c r="CP18" s="221"/>
      <c r="CQ18" s="221"/>
      <c r="CR18" s="221"/>
      <c r="CS18" s="221"/>
      <c r="CT18" s="221"/>
      <c r="CU18" s="221"/>
      <c r="CV18" s="221"/>
      <c r="CW18" s="221"/>
      <c r="CX18" s="221"/>
      <c r="CY18" s="221"/>
      <c r="CZ18" s="221"/>
      <c r="DA18" s="221"/>
      <c r="DB18" s="221"/>
    </row>
    <row r="19" spans="1:106" s="216" customFormat="1" ht="14.3" x14ac:dyDescent="0.25">
      <c r="A19" s="225" t="s">
        <v>81</v>
      </c>
      <c r="B19" s="102">
        <v>3</v>
      </c>
      <c r="C19" s="163"/>
      <c r="E19" s="225" t="s">
        <v>81</v>
      </c>
      <c r="F19" s="102">
        <v>3</v>
      </c>
      <c r="G19" s="163"/>
      <c r="J19" s="222"/>
      <c r="K19" s="214"/>
      <c r="L19" s="163"/>
      <c r="CM19" s="221"/>
      <c r="CN19" s="221"/>
      <c r="CO19" s="221"/>
      <c r="CP19" s="221"/>
      <c r="CQ19" s="221"/>
      <c r="CR19" s="221"/>
      <c r="CS19" s="221"/>
      <c r="CT19" s="221"/>
      <c r="CU19" s="221"/>
      <c r="CV19" s="221"/>
      <c r="CW19" s="221"/>
      <c r="CX19" s="221"/>
      <c r="CY19" s="221"/>
      <c r="CZ19" s="221"/>
      <c r="DA19" s="221"/>
      <c r="DB19" s="221"/>
    </row>
    <row r="20" spans="1:106" s="216" customFormat="1" ht="14.3" x14ac:dyDescent="0.25">
      <c r="A20" s="225" t="s">
        <v>82</v>
      </c>
      <c r="B20" s="102">
        <v>3</v>
      </c>
      <c r="C20" s="163"/>
      <c r="E20" s="223" t="s">
        <v>93</v>
      </c>
      <c r="F20" s="215">
        <v>3</v>
      </c>
      <c r="G20" s="163" t="s">
        <v>594</v>
      </c>
      <c r="J20" s="217"/>
      <c r="K20" s="214"/>
      <c r="L20" s="163"/>
      <c r="CM20" s="221"/>
      <c r="CN20" s="221"/>
      <c r="CO20" s="221"/>
      <c r="CP20" s="221"/>
      <c r="CQ20" s="221"/>
      <c r="CR20" s="221"/>
      <c r="CS20" s="221"/>
      <c r="CT20" s="221"/>
      <c r="CU20" s="221"/>
      <c r="CV20" s="221"/>
      <c r="CW20" s="221"/>
      <c r="CX20" s="221"/>
      <c r="CY20" s="221"/>
      <c r="CZ20" s="221"/>
      <c r="DA20" s="221"/>
      <c r="DB20" s="221"/>
    </row>
    <row r="21" spans="1:106" s="216" customFormat="1" ht="14.3" x14ac:dyDescent="0.25">
      <c r="A21" s="223" t="s">
        <v>93</v>
      </c>
      <c r="B21" s="215">
        <v>3</v>
      </c>
      <c r="C21" s="163" t="s">
        <v>594</v>
      </c>
      <c r="E21" s="225" t="s">
        <v>94</v>
      </c>
      <c r="F21" s="102">
        <v>3</v>
      </c>
      <c r="G21" s="163" t="s">
        <v>594</v>
      </c>
      <c r="J21" s="214"/>
      <c r="CM21" s="221"/>
      <c r="CN21" s="221"/>
      <c r="CO21" s="221"/>
      <c r="CP21" s="221"/>
      <c r="CQ21" s="221"/>
      <c r="CR21" s="221"/>
      <c r="CS21" s="221"/>
      <c r="CT21" s="221"/>
      <c r="CU21" s="221"/>
      <c r="CV21" s="221"/>
      <c r="CW21" s="221"/>
      <c r="CX21" s="221"/>
      <c r="CY21" s="221"/>
      <c r="CZ21" s="221"/>
      <c r="DA21" s="221"/>
      <c r="DB21" s="221"/>
    </row>
    <row r="22" spans="1:106" s="216" customFormat="1" ht="14.3" x14ac:dyDescent="0.25">
      <c r="A22" s="225" t="s">
        <v>94</v>
      </c>
      <c r="B22" s="102">
        <v>3</v>
      </c>
      <c r="C22" s="163" t="s">
        <v>594</v>
      </c>
      <c r="E22" s="223" t="s">
        <v>599</v>
      </c>
      <c r="F22" s="215">
        <v>3</v>
      </c>
      <c r="G22" s="163" t="s">
        <v>143</v>
      </c>
      <c r="J22" s="214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</row>
    <row r="23" spans="1:106" s="216" customFormat="1" ht="14.3" x14ac:dyDescent="0.25">
      <c r="A23" s="223" t="s">
        <v>599</v>
      </c>
      <c r="B23" s="215">
        <v>3</v>
      </c>
      <c r="C23" s="163" t="s">
        <v>143</v>
      </c>
      <c r="E23" s="223" t="s">
        <v>95</v>
      </c>
      <c r="F23" s="215">
        <v>3</v>
      </c>
      <c r="G23" s="163"/>
      <c r="J23" s="222"/>
      <c r="K23" s="213"/>
      <c r="L23" s="214"/>
      <c r="CM23" s="221"/>
      <c r="CN23" s="221"/>
      <c r="CO23" s="221"/>
      <c r="CP23" s="221"/>
      <c r="CQ23" s="221"/>
      <c r="CR23" s="221"/>
      <c r="CS23" s="221"/>
      <c r="CT23" s="221"/>
      <c r="CU23" s="221"/>
      <c r="CV23" s="221"/>
      <c r="CW23" s="221"/>
      <c r="CX23" s="221"/>
      <c r="CY23" s="221"/>
      <c r="CZ23" s="221"/>
      <c r="DA23" s="221"/>
      <c r="DB23" s="221"/>
    </row>
    <row r="24" spans="1:106" s="216" customFormat="1" ht="14.3" x14ac:dyDescent="0.25">
      <c r="A24" s="223" t="s">
        <v>95</v>
      </c>
      <c r="B24" s="215">
        <v>3</v>
      </c>
      <c r="C24" s="163"/>
      <c r="E24" s="223" t="s">
        <v>98</v>
      </c>
      <c r="F24" s="215">
        <v>3</v>
      </c>
      <c r="G24" s="163" t="s">
        <v>143</v>
      </c>
      <c r="J24" s="217"/>
      <c r="K24" s="214"/>
      <c r="L24" s="162"/>
      <c r="CM24" s="221"/>
      <c r="CN24" s="221"/>
      <c r="CO24" s="221"/>
      <c r="CP24" s="221"/>
      <c r="CQ24" s="221"/>
      <c r="CR24" s="221"/>
      <c r="CS24" s="221"/>
      <c r="CT24" s="221"/>
      <c r="CU24" s="221"/>
      <c r="CV24" s="221"/>
      <c r="CW24" s="221"/>
      <c r="CX24" s="221"/>
      <c r="CY24" s="221"/>
      <c r="CZ24" s="221"/>
      <c r="DA24" s="221"/>
      <c r="DB24" s="221"/>
    </row>
    <row r="25" spans="1:106" s="216" customFormat="1" ht="14.3" x14ac:dyDescent="0.25">
      <c r="A25" s="224"/>
      <c r="E25" s="223"/>
      <c r="F25" s="215"/>
      <c r="G25" s="163"/>
      <c r="J25" s="222"/>
      <c r="K25" s="213"/>
      <c r="L25" s="163"/>
      <c r="CM25" s="221"/>
      <c r="CN25" s="221"/>
      <c r="CO25" s="221"/>
      <c r="CP25" s="221"/>
      <c r="CQ25" s="221"/>
      <c r="CR25" s="221"/>
      <c r="CS25" s="221"/>
      <c r="CT25" s="221"/>
      <c r="CU25" s="221"/>
      <c r="CV25" s="221"/>
      <c r="CW25" s="221"/>
      <c r="CX25" s="221"/>
      <c r="CY25" s="221"/>
      <c r="CZ25" s="221"/>
      <c r="DA25" s="221"/>
      <c r="DB25" s="221"/>
    </row>
    <row r="26" spans="1:106" s="216" customFormat="1" ht="14.3" x14ac:dyDescent="0.25">
      <c r="A26" s="330" t="s">
        <v>604</v>
      </c>
      <c r="B26" s="330"/>
      <c r="C26" s="330"/>
      <c r="E26" s="331" t="s">
        <v>600</v>
      </c>
      <c r="F26" s="331"/>
      <c r="G26" s="331"/>
      <c r="J26" s="217"/>
      <c r="K26" s="214"/>
      <c r="L26" s="163"/>
      <c r="CM26" s="221"/>
      <c r="CN26" s="221"/>
      <c r="CO26" s="221"/>
      <c r="CP26" s="221"/>
      <c r="CQ26" s="221"/>
      <c r="CR26" s="221"/>
      <c r="CS26" s="221"/>
      <c r="CT26" s="221"/>
      <c r="CU26" s="221"/>
      <c r="CV26" s="221"/>
      <c r="CW26" s="221"/>
      <c r="CX26" s="221"/>
      <c r="CY26" s="221"/>
      <c r="CZ26" s="221"/>
      <c r="DA26" s="221"/>
      <c r="DB26" s="221"/>
    </row>
    <row r="27" spans="1:106" s="216" customFormat="1" x14ac:dyDescent="0.2">
      <c r="A27" s="226" t="s">
        <v>218</v>
      </c>
      <c r="B27" s="216">
        <v>3</v>
      </c>
      <c r="E27" s="217" t="s">
        <v>82</v>
      </c>
      <c r="F27" s="214">
        <v>3</v>
      </c>
      <c r="G27" s="163"/>
      <c r="J27" s="214"/>
      <c r="K27" s="214"/>
      <c r="L27" s="163"/>
      <c r="CM27" s="221"/>
      <c r="CN27" s="221"/>
      <c r="CO27" s="221"/>
      <c r="CP27" s="221"/>
      <c r="CQ27" s="221"/>
      <c r="CR27" s="221"/>
      <c r="CS27" s="221"/>
      <c r="CT27" s="221"/>
      <c r="CU27" s="221"/>
      <c r="CV27" s="221"/>
      <c r="CW27" s="221"/>
      <c r="CX27" s="221"/>
      <c r="CY27" s="221"/>
      <c r="CZ27" s="221"/>
      <c r="DA27" s="221"/>
      <c r="DB27" s="221"/>
    </row>
    <row r="28" spans="1:106" s="216" customFormat="1" x14ac:dyDescent="0.2">
      <c r="A28" s="226" t="s">
        <v>219</v>
      </c>
      <c r="B28" s="216">
        <v>3</v>
      </c>
      <c r="E28" s="222" t="s">
        <v>83</v>
      </c>
      <c r="F28" s="213">
        <v>4</v>
      </c>
      <c r="G28" s="163" t="s">
        <v>603</v>
      </c>
      <c r="J28" s="214"/>
      <c r="K28" s="214"/>
      <c r="L28" s="163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</row>
    <row r="29" spans="1:106" s="216" customFormat="1" x14ac:dyDescent="0.2">
      <c r="A29" s="226" t="s">
        <v>226</v>
      </c>
      <c r="B29" s="216">
        <v>3</v>
      </c>
      <c r="E29" s="217" t="s">
        <v>89</v>
      </c>
      <c r="F29" s="214">
        <v>1</v>
      </c>
      <c r="G29" s="163" t="s">
        <v>601</v>
      </c>
      <c r="J29" s="214"/>
      <c r="K29" s="214"/>
      <c r="L29" s="163"/>
      <c r="CM29" s="221"/>
      <c r="CN29" s="221"/>
      <c r="CO29" s="221"/>
      <c r="CP29" s="221"/>
      <c r="CQ29" s="221"/>
      <c r="CR29" s="221"/>
      <c r="CS29" s="221"/>
      <c r="CT29" s="221"/>
      <c r="CU29" s="221"/>
      <c r="CV29" s="221"/>
      <c r="CW29" s="221"/>
      <c r="CX29" s="221"/>
      <c r="CY29" s="221"/>
      <c r="CZ29" s="221"/>
      <c r="DA29" s="221"/>
      <c r="DB29" s="221"/>
    </row>
    <row r="30" spans="1:106" s="216" customFormat="1" x14ac:dyDescent="0.2">
      <c r="A30" s="226" t="s">
        <v>120</v>
      </c>
      <c r="B30" s="216">
        <v>3</v>
      </c>
      <c r="E30" s="217" t="s">
        <v>90</v>
      </c>
      <c r="F30" s="214">
        <v>1</v>
      </c>
      <c r="G30" s="163" t="s">
        <v>602</v>
      </c>
      <c r="J30" s="214"/>
      <c r="K30" s="214"/>
      <c r="L30" s="163"/>
      <c r="CM30" s="221"/>
      <c r="CN30" s="221"/>
      <c r="CO30" s="221"/>
      <c r="CP30" s="22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21"/>
    </row>
    <row r="31" spans="1:106" s="216" customFormat="1" x14ac:dyDescent="0.2">
      <c r="A31" s="224"/>
      <c r="E31" s="217" t="s">
        <v>91</v>
      </c>
      <c r="F31" s="214">
        <v>3</v>
      </c>
      <c r="G31" s="163"/>
      <c r="J31" s="214"/>
      <c r="K31" s="214"/>
      <c r="L31" s="163"/>
      <c r="CM31" s="221"/>
      <c r="CN31" s="221"/>
      <c r="CO31" s="221"/>
      <c r="CP31" s="221"/>
      <c r="CQ31" s="221"/>
      <c r="CR31" s="221"/>
      <c r="CS31" s="221"/>
      <c r="CT31" s="221"/>
      <c r="CU31" s="221"/>
      <c r="CV31" s="221"/>
      <c r="CW31" s="221"/>
      <c r="CX31" s="221"/>
      <c r="CY31" s="221"/>
      <c r="CZ31" s="221"/>
      <c r="DA31" s="221"/>
      <c r="DB31" s="221"/>
    </row>
    <row r="32" spans="1:106" s="216" customFormat="1" ht="14.3" x14ac:dyDescent="0.25">
      <c r="A32" s="331" t="s">
        <v>624</v>
      </c>
      <c r="B32" s="331"/>
      <c r="C32" s="331"/>
      <c r="E32" s="217" t="s">
        <v>85</v>
      </c>
      <c r="F32" s="214">
        <v>3</v>
      </c>
      <c r="G32" s="163"/>
      <c r="J32" s="214"/>
      <c r="K32" s="214"/>
      <c r="L32" s="163"/>
      <c r="CM32" s="221"/>
      <c r="CN32" s="221"/>
      <c r="CO32" s="221"/>
      <c r="CP32" s="221"/>
      <c r="CQ32" s="221"/>
      <c r="CR32" s="221"/>
      <c r="CS32" s="221"/>
      <c r="CT32" s="221"/>
      <c r="CU32" s="221"/>
      <c r="CV32" s="221"/>
      <c r="CW32" s="221"/>
      <c r="CX32" s="221"/>
      <c r="CY32" s="221"/>
      <c r="CZ32" s="221"/>
      <c r="DA32" s="221"/>
      <c r="DB32" s="221"/>
    </row>
    <row r="33" spans="1:106" s="216" customFormat="1" x14ac:dyDescent="0.2">
      <c r="A33" s="222" t="s">
        <v>625</v>
      </c>
      <c r="B33" s="213">
        <v>3</v>
      </c>
      <c r="C33" s="163"/>
      <c r="E33" s="222" t="s">
        <v>97</v>
      </c>
      <c r="F33" s="214">
        <v>3</v>
      </c>
      <c r="G33" s="163"/>
      <c r="J33" s="214"/>
      <c r="K33" s="214"/>
      <c r="L33" s="163"/>
      <c r="CM33" s="221"/>
      <c r="CN33" s="221"/>
      <c r="CO33" s="221"/>
      <c r="CP33" s="221"/>
      <c r="CQ33" s="221"/>
      <c r="CR33" s="221"/>
      <c r="CS33" s="221"/>
      <c r="CT33" s="221"/>
      <c r="CU33" s="221"/>
      <c r="CV33" s="221"/>
      <c r="CW33" s="221"/>
      <c r="CX33" s="221"/>
      <c r="CY33" s="221"/>
      <c r="CZ33" s="221"/>
      <c r="DA33" s="221"/>
      <c r="DB33" s="221"/>
    </row>
    <row r="34" spans="1:106" s="216" customFormat="1" x14ac:dyDescent="0.2">
      <c r="A34" s="217" t="s">
        <v>130</v>
      </c>
      <c r="B34" s="214">
        <v>3</v>
      </c>
      <c r="C34" s="163"/>
      <c r="E34" s="217" t="s">
        <v>96</v>
      </c>
      <c r="F34" s="214">
        <v>3</v>
      </c>
      <c r="G34" s="163"/>
      <c r="J34" s="214"/>
      <c r="K34" s="214"/>
      <c r="L34" s="163"/>
      <c r="CM34" s="221"/>
      <c r="CN34" s="221"/>
      <c r="CO34" s="221"/>
      <c r="CP34" s="221"/>
      <c r="CQ34" s="221"/>
      <c r="CR34" s="221"/>
      <c r="CS34" s="221"/>
      <c r="CT34" s="221"/>
      <c r="CU34" s="221"/>
      <c r="CV34" s="221"/>
      <c r="CW34" s="221"/>
      <c r="CX34" s="221"/>
      <c r="CY34" s="221"/>
      <c r="CZ34" s="221"/>
      <c r="DA34" s="221"/>
      <c r="DB34" s="221"/>
    </row>
    <row r="35" spans="1:106" s="216" customFormat="1" x14ac:dyDescent="0.2">
      <c r="A35" s="217" t="s">
        <v>626</v>
      </c>
      <c r="B35" s="214">
        <v>3</v>
      </c>
      <c r="C35" s="163" t="s">
        <v>596</v>
      </c>
      <c r="E35" s="222"/>
      <c r="F35" s="214"/>
      <c r="G35" s="163"/>
      <c r="CM35" s="221"/>
      <c r="CN35" s="221"/>
      <c r="CO35" s="221"/>
      <c r="CP35" s="221"/>
      <c r="CQ35" s="221"/>
      <c r="CR35" s="221"/>
      <c r="CS35" s="221"/>
      <c r="CT35" s="221"/>
      <c r="CU35" s="221"/>
      <c r="CV35" s="221"/>
      <c r="CW35" s="221"/>
      <c r="CX35" s="221"/>
      <c r="CY35" s="221"/>
      <c r="CZ35" s="221"/>
      <c r="DA35" s="221"/>
      <c r="DB35" s="221"/>
    </row>
    <row r="36" spans="1:106" s="216" customFormat="1" ht="14.3" x14ac:dyDescent="0.25">
      <c r="A36" s="217"/>
      <c r="B36" s="214"/>
      <c r="C36" s="163"/>
      <c r="E36" s="330" t="s">
        <v>605</v>
      </c>
      <c r="F36" s="330"/>
      <c r="G36" s="330"/>
      <c r="CM36" s="221"/>
      <c r="CN36" s="221"/>
      <c r="CO36" s="221"/>
      <c r="CP36" s="221"/>
      <c r="CQ36" s="221"/>
      <c r="CR36" s="221"/>
      <c r="CS36" s="221"/>
      <c r="CT36" s="221"/>
      <c r="CU36" s="221"/>
      <c r="CV36" s="221"/>
      <c r="CW36" s="221"/>
      <c r="CX36" s="221"/>
      <c r="CY36" s="221"/>
      <c r="CZ36" s="221"/>
      <c r="DA36" s="221"/>
      <c r="DB36" s="221"/>
    </row>
    <row r="37" spans="1:106" s="216" customFormat="1" ht="14.3" x14ac:dyDescent="0.25">
      <c r="A37" s="331" t="s">
        <v>600</v>
      </c>
      <c r="B37" s="331"/>
      <c r="C37" s="331"/>
      <c r="E37" s="222" t="s">
        <v>84</v>
      </c>
      <c r="F37" s="213">
        <v>3</v>
      </c>
      <c r="G37" s="214" t="s">
        <v>619</v>
      </c>
      <c r="CM37" s="221"/>
      <c r="CN37" s="221"/>
      <c r="CO37" s="221"/>
      <c r="CP37" s="22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21"/>
    </row>
    <row r="38" spans="1:106" s="216" customFormat="1" x14ac:dyDescent="0.2">
      <c r="A38" s="222" t="s">
        <v>83</v>
      </c>
      <c r="B38" s="213">
        <v>4</v>
      </c>
      <c r="C38" s="163" t="s">
        <v>603</v>
      </c>
      <c r="E38" s="217" t="s">
        <v>606</v>
      </c>
      <c r="F38" s="214">
        <v>3</v>
      </c>
      <c r="G38" s="162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21"/>
      <c r="CZ38" s="221"/>
      <c r="DA38" s="221"/>
      <c r="DB38" s="221"/>
    </row>
    <row r="39" spans="1:106" s="216" customFormat="1" x14ac:dyDescent="0.2">
      <c r="A39" s="217" t="s">
        <v>89</v>
      </c>
      <c r="B39" s="214">
        <v>1</v>
      </c>
      <c r="C39" s="163" t="s">
        <v>601</v>
      </c>
      <c r="E39" s="222" t="s">
        <v>607</v>
      </c>
      <c r="F39" s="213">
        <v>3</v>
      </c>
      <c r="G39" s="163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1"/>
      <c r="CY39" s="221"/>
      <c r="CZ39" s="221"/>
      <c r="DA39" s="221"/>
      <c r="DB39" s="221"/>
    </row>
    <row r="40" spans="1:106" s="216" customFormat="1" x14ac:dyDescent="0.2">
      <c r="A40" s="217" t="s">
        <v>90</v>
      </c>
      <c r="B40" s="214">
        <v>1</v>
      </c>
      <c r="C40" s="163" t="s">
        <v>602</v>
      </c>
      <c r="E40" s="217" t="s">
        <v>86</v>
      </c>
      <c r="F40" s="214">
        <v>3</v>
      </c>
      <c r="G40" s="163"/>
      <c r="CM40" s="221"/>
      <c r="CN40" s="221"/>
      <c r="CO40" s="221"/>
      <c r="CP40" s="221"/>
      <c r="CQ40" s="221"/>
      <c r="CR40" s="221"/>
      <c r="CS40" s="221"/>
      <c r="CT40" s="221"/>
      <c r="CU40" s="221"/>
      <c r="CV40" s="221"/>
      <c r="CW40" s="221"/>
      <c r="CX40" s="221"/>
      <c r="CY40" s="221"/>
      <c r="CZ40" s="221"/>
      <c r="DA40" s="221"/>
      <c r="DB40" s="221"/>
    </row>
    <row r="41" spans="1:106" s="216" customFormat="1" x14ac:dyDescent="0.2">
      <c r="A41" s="217" t="s">
        <v>85</v>
      </c>
      <c r="B41" s="214">
        <v>3</v>
      </c>
      <c r="C41" s="163"/>
      <c r="E41" s="224"/>
      <c r="CM41" s="221"/>
      <c r="CN41" s="221"/>
      <c r="CO41" s="221"/>
      <c r="CP41" s="221"/>
      <c r="CQ41" s="221"/>
      <c r="CR41" s="221"/>
      <c r="CS41" s="221"/>
      <c r="CT41" s="221"/>
      <c r="CU41" s="221"/>
      <c r="CV41" s="221"/>
      <c r="CW41" s="221"/>
      <c r="CX41" s="221"/>
      <c r="CY41" s="221"/>
      <c r="CZ41" s="221"/>
      <c r="DA41" s="221"/>
      <c r="DB41" s="221"/>
    </row>
    <row r="42" spans="1:106" s="216" customFormat="1" ht="18.350000000000001" x14ac:dyDescent="0.3">
      <c r="A42" s="222" t="s">
        <v>97</v>
      </c>
      <c r="B42" s="214">
        <v>3</v>
      </c>
      <c r="C42" s="163"/>
      <c r="E42" s="351" t="s">
        <v>632</v>
      </c>
      <c r="F42" s="342"/>
      <c r="G42" s="342"/>
      <c r="CM42" s="221"/>
      <c r="CN42" s="221"/>
      <c r="CO42" s="221"/>
      <c r="CP42" s="221"/>
      <c r="CQ42" s="221"/>
      <c r="CR42" s="221"/>
      <c r="CS42" s="221"/>
      <c r="CT42" s="221"/>
      <c r="CU42" s="221"/>
      <c r="CV42" s="221"/>
      <c r="CW42" s="221"/>
      <c r="CX42" s="221"/>
      <c r="CY42" s="221"/>
      <c r="CZ42" s="221"/>
      <c r="DA42" s="221"/>
      <c r="DB42" s="221"/>
    </row>
    <row r="43" spans="1:106" s="216" customFormat="1" x14ac:dyDescent="0.2">
      <c r="A43" s="217" t="s">
        <v>96</v>
      </c>
      <c r="B43" s="214">
        <v>3</v>
      </c>
      <c r="C43" s="163"/>
      <c r="E43" s="214" t="s">
        <v>314</v>
      </c>
      <c r="F43" s="213">
        <v>3</v>
      </c>
      <c r="G43" s="163"/>
      <c r="CM43" s="221"/>
      <c r="CN43" s="221"/>
      <c r="CO43" s="221"/>
      <c r="CP43" s="221"/>
      <c r="CQ43" s="221"/>
      <c r="CR43" s="221"/>
      <c r="CS43" s="221"/>
      <c r="CT43" s="221"/>
      <c r="CU43" s="221"/>
      <c r="CV43" s="221"/>
      <c r="CW43" s="221"/>
      <c r="CX43" s="221"/>
      <c r="CY43" s="221"/>
      <c r="CZ43" s="221"/>
      <c r="DA43" s="221"/>
      <c r="DB43" s="221"/>
    </row>
    <row r="44" spans="1:106" s="216" customFormat="1" x14ac:dyDescent="0.2">
      <c r="A44" s="224"/>
      <c r="E44" s="213" t="s">
        <v>315</v>
      </c>
      <c r="F44" s="213">
        <v>3</v>
      </c>
      <c r="G44" s="163" t="s">
        <v>633</v>
      </c>
      <c r="H44" s="347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</row>
    <row r="45" spans="1:106" s="216" customFormat="1" ht="14.3" x14ac:dyDescent="0.25">
      <c r="A45" s="330" t="s">
        <v>605</v>
      </c>
      <c r="B45" s="330"/>
      <c r="C45" s="330"/>
      <c r="E45" s="214" t="s">
        <v>317</v>
      </c>
      <c r="F45" s="214">
        <v>3</v>
      </c>
      <c r="G45" s="163" t="s">
        <v>633</v>
      </c>
      <c r="H45" s="217"/>
      <c r="I45" s="214"/>
      <c r="J45" s="162"/>
      <c r="CM45" s="221"/>
      <c r="CN45" s="221"/>
      <c r="CO45" s="221"/>
      <c r="CP45" s="221"/>
      <c r="CQ45" s="221"/>
      <c r="CR45" s="221"/>
      <c r="CS45" s="221"/>
      <c r="CT45" s="221"/>
      <c r="CU45" s="221"/>
      <c r="CV45" s="221"/>
      <c r="CW45" s="221"/>
      <c r="CX45" s="221"/>
      <c r="CY45" s="221"/>
      <c r="CZ45" s="221"/>
      <c r="DA45" s="221"/>
      <c r="DB45" s="221"/>
    </row>
    <row r="46" spans="1:106" s="216" customFormat="1" ht="14.3" x14ac:dyDescent="0.25">
      <c r="A46" s="222" t="s">
        <v>84</v>
      </c>
      <c r="B46" s="213">
        <v>3</v>
      </c>
      <c r="C46" s="214" t="s">
        <v>619</v>
      </c>
      <c r="E46" s="214" t="s">
        <v>316</v>
      </c>
      <c r="F46" s="214">
        <v>3</v>
      </c>
      <c r="G46" s="163" t="s">
        <v>634</v>
      </c>
      <c r="H46" s="214"/>
      <c r="I46" s="214"/>
      <c r="J46" s="163"/>
      <c r="K46" s="220"/>
      <c r="CM46" s="221"/>
      <c r="CN46" s="221"/>
      <c r="CO46" s="221"/>
      <c r="CP46" s="221"/>
      <c r="CQ46" s="221"/>
      <c r="CR46" s="221"/>
      <c r="CS46" s="221"/>
      <c r="CT46" s="221"/>
      <c r="CU46" s="221"/>
      <c r="CV46" s="221"/>
      <c r="CW46" s="221"/>
      <c r="CX46" s="221"/>
      <c r="CY46" s="221"/>
      <c r="CZ46" s="221"/>
      <c r="DA46" s="221"/>
      <c r="DB46" s="221"/>
    </row>
    <row r="47" spans="1:106" s="216" customFormat="1" x14ac:dyDescent="0.2">
      <c r="A47" s="217" t="s">
        <v>606</v>
      </c>
      <c r="B47" s="214">
        <v>3</v>
      </c>
      <c r="C47" s="162"/>
      <c r="E47" s="214" t="s">
        <v>318</v>
      </c>
      <c r="F47" s="214">
        <v>3</v>
      </c>
      <c r="G47" s="163" t="s">
        <v>634</v>
      </c>
      <c r="K47" s="227"/>
      <c r="CM47" s="221"/>
      <c r="CN47" s="221"/>
      <c r="CO47" s="221"/>
      <c r="CP47" s="221"/>
      <c r="CQ47" s="221"/>
      <c r="CR47" s="221"/>
      <c r="CS47" s="221"/>
      <c r="CT47" s="221"/>
      <c r="CU47" s="221"/>
      <c r="CV47" s="221"/>
      <c r="CW47" s="221"/>
      <c r="CX47" s="221"/>
      <c r="CY47" s="221"/>
      <c r="CZ47" s="221"/>
      <c r="DA47" s="221"/>
      <c r="DB47" s="221"/>
    </row>
    <row r="48" spans="1:106" s="216" customFormat="1" x14ac:dyDescent="0.2">
      <c r="A48" s="222" t="s">
        <v>607</v>
      </c>
      <c r="B48" s="213">
        <v>3</v>
      </c>
      <c r="C48" s="163"/>
      <c r="E48" s="217" t="s">
        <v>635</v>
      </c>
      <c r="F48" s="214">
        <v>3</v>
      </c>
      <c r="G48" s="163"/>
      <c r="CM48" s="221"/>
      <c r="CN48" s="221"/>
      <c r="CO48" s="221"/>
      <c r="CP48" s="221"/>
      <c r="CQ48" s="221"/>
      <c r="CR48" s="221"/>
      <c r="CS48" s="221"/>
      <c r="CT48" s="221"/>
      <c r="CU48" s="221"/>
      <c r="CV48" s="221"/>
      <c r="CW48" s="221"/>
      <c r="CX48" s="221"/>
      <c r="CY48" s="221"/>
      <c r="CZ48" s="221"/>
      <c r="DA48" s="221"/>
      <c r="DB48" s="221"/>
    </row>
    <row r="49" spans="1:106" s="216" customFormat="1" x14ac:dyDescent="0.2">
      <c r="A49" s="217" t="s">
        <v>86</v>
      </c>
      <c r="B49" s="214">
        <v>3</v>
      </c>
      <c r="C49" s="163"/>
      <c r="E49" s="217"/>
      <c r="F49" s="214"/>
      <c r="G49" s="163"/>
      <c r="CM49" s="221"/>
      <c r="CN49" s="221"/>
      <c r="CO49" s="221"/>
      <c r="CP49" s="221"/>
      <c r="CQ49" s="221"/>
      <c r="CR49" s="221"/>
      <c r="CS49" s="221"/>
      <c r="CT49" s="221"/>
      <c r="CU49" s="221"/>
      <c r="CV49" s="221"/>
      <c r="CW49" s="221"/>
      <c r="CX49" s="221"/>
      <c r="CY49" s="221"/>
      <c r="CZ49" s="221"/>
      <c r="DA49" s="221"/>
      <c r="DB49" s="221"/>
    </row>
    <row r="50" spans="1:106" s="216" customFormat="1" ht="18.350000000000001" x14ac:dyDescent="0.3">
      <c r="A50" s="224"/>
      <c r="E50" s="351" t="s">
        <v>716</v>
      </c>
      <c r="F50" s="342"/>
      <c r="G50" s="342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</row>
    <row r="51" spans="1:106" ht="14.3" x14ac:dyDescent="0.25">
      <c r="A51" s="220" t="s">
        <v>627</v>
      </c>
      <c r="E51" s="227" t="s">
        <v>623</v>
      </c>
      <c r="M51" s="228"/>
    </row>
    <row r="52" spans="1:106" s="162" customFormat="1" ht="27.2" x14ac:dyDescent="0.2">
      <c r="A52" s="229" t="s">
        <v>628</v>
      </c>
      <c r="B52" s="214">
        <v>3</v>
      </c>
      <c r="C52" s="163"/>
      <c r="D52" s="230"/>
      <c r="E52" s="214" t="s">
        <v>99</v>
      </c>
      <c r="F52" s="214">
        <v>3</v>
      </c>
      <c r="G52" s="163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30"/>
      <c r="BX52" s="230"/>
      <c r="BY52" s="230"/>
      <c r="BZ52" s="230"/>
      <c r="CA52" s="230"/>
      <c r="CB52" s="230"/>
      <c r="CC52" s="230"/>
      <c r="CD52" s="230"/>
      <c r="CE52" s="230"/>
      <c r="CF52" s="230"/>
      <c r="CG52" s="230"/>
      <c r="CH52" s="230"/>
      <c r="CI52" s="230"/>
      <c r="CJ52" s="230"/>
      <c r="CK52" s="230"/>
      <c r="CL52" s="230"/>
    </row>
    <row r="53" spans="1:106" s="232" customFormat="1" x14ac:dyDescent="0.2">
      <c r="A53" s="231"/>
      <c r="B53" s="231"/>
      <c r="C53" s="231"/>
      <c r="D53" s="231"/>
      <c r="E53" s="214" t="s">
        <v>104</v>
      </c>
      <c r="F53" s="214">
        <v>3</v>
      </c>
      <c r="G53" s="163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1"/>
      <c r="BR53" s="231"/>
      <c r="BS53" s="231"/>
      <c r="BT53" s="231"/>
      <c r="BU53" s="231"/>
      <c r="BV53" s="231"/>
      <c r="BW53" s="231"/>
      <c r="BX53" s="231"/>
      <c r="BY53" s="231"/>
      <c r="BZ53" s="231"/>
      <c r="CA53" s="231"/>
      <c r="CB53" s="231"/>
      <c r="CC53" s="231"/>
      <c r="CD53" s="231"/>
      <c r="CE53" s="231"/>
      <c r="CF53" s="231"/>
      <c r="CG53" s="231"/>
      <c r="CH53" s="231"/>
      <c r="CI53" s="231"/>
      <c r="CJ53" s="231"/>
      <c r="CK53" s="231"/>
      <c r="CL53" s="231"/>
    </row>
    <row r="54" spans="1:106" s="162" customFormat="1" ht="14.3" x14ac:dyDescent="0.25">
      <c r="A54" s="331" t="s">
        <v>629</v>
      </c>
      <c r="B54" s="331"/>
      <c r="C54" s="331"/>
      <c r="D54" s="230"/>
      <c r="E54" s="214" t="s">
        <v>105</v>
      </c>
      <c r="F54" s="214">
        <v>3</v>
      </c>
      <c r="G54" s="163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230"/>
      <c r="BW54" s="230"/>
      <c r="BX54" s="230"/>
      <c r="BY54" s="230"/>
      <c r="BZ54" s="230"/>
      <c r="CA54" s="230"/>
      <c r="CB54" s="230"/>
      <c r="CC54" s="230"/>
      <c r="CD54" s="230"/>
      <c r="CE54" s="230"/>
      <c r="CF54" s="230"/>
      <c r="CG54" s="230"/>
      <c r="CH54" s="230"/>
      <c r="CI54" s="230"/>
      <c r="CJ54" s="230"/>
      <c r="CK54" s="230"/>
      <c r="CL54" s="230"/>
    </row>
    <row r="55" spans="1:106" s="233" customFormat="1" ht="14.3" x14ac:dyDescent="0.25">
      <c r="A55" s="222" t="s">
        <v>225</v>
      </c>
      <c r="B55" s="213">
        <v>3</v>
      </c>
      <c r="C55" s="163"/>
      <c r="D55" s="220"/>
      <c r="E55" s="214" t="s">
        <v>106</v>
      </c>
      <c r="F55" s="214">
        <v>3</v>
      </c>
      <c r="G55" s="163"/>
      <c r="H55" s="220"/>
      <c r="I55" s="220"/>
      <c r="J55" s="220"/>
      <c r="K55" s="220"/>
      <c r="L55" s="220"/>
      <c r="M55" s="228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  <c r="CG55" s="220"/>
      <c r="CH55" s="220"/>
      <c r="CI55" s="220"/>
      <c r="CJ55" s="220"/>
      <c r="CK55" s="220"/>
      <c r="CL55" s="220"/>
    </row>
    <row r="56" spans="1:106" s="162" customFormat="1" x14ac:dyDescent="0.2">
      <c r="A56" s="217" t="s">
        <v>319</v>
      </c>
      <c r="B56" s="214">
        <v>3</v>
      </c>
      <c r="C56" s="163"/>
      <c r="D56" s="230"/>
      <c r="E56" s="214" t="s">
        <v>305</v>
      </c>
      <c r="F56" s="214">
        <v>3</v>
      </c>
      <c r="G56" s="163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0"/>
      <c r="AW56" s="230"/>
      <c r="AX56" s="230"/>
      <c r="AY56" s="230"/>
      <c r="AZ56" s="230"/>
      <c r="BA56" s="230"/>
      <c r="BB56" s="230"/>
      <c r="BC56" s="230"/>
      <c r="BD56" s="230"/>
      <c r="BE56" s="230"/>
      <c r="BF56" s="230"/>
      <c r="BG56" s="230"/>
      <c r="BH56" s="230"/>
      <c r="BI56" s="230"/>
      <c r="BJ56" s="230"/>
      <c r="BK56" s="230"/>
      <c r="BL56" s="230"/>
      <c r="BM56" s="230"/>
      <c r="BN56" s="230"/>
      <c r="BO56" s="230"/>
      <c r="BP56" s="230"/>
      <c r="BQ56" s="230"/>
      <c r="BR56" s="230"/>
      <c r="BS56" s="230"/>
      <c r="BT56" s="230"/>
      <c r="BU56" s="230"/>
      <c r="BV56" s="230"/>
      <c r="BW56" s="230"/>
      <c r="BX56" s="230"/>
      <c r="BY56" s="230"/>
      <c r="BZ56" s="230"/>
      <c r="CA56" s="230"/>
      <c r="CB56" s="230"/>
      <c r="CC56" s="230"/>
      <c r="CD56" s="230"/>
      <c r="CE56" s="230"/>
      <c r="CF56" s="230"/>
      <c r="CG56" s="230"/>
      <c r="CH56" s="230"/>
      <c r="CI56" s="230"/>
      <c r="CJ56" s="230"/>
      <c r="CK56" s="230"/>
      <c r="CL56" s="230"/>
    </row>
    <row r="57" spans="1:106" x14ac:dyDescent="0.2">
      <c r="A57" s="217" t="s">
        <v>320</v>
      </c>
      <c r="B57" s="214">
        <v>3</v>
      </c>
      <c r="C57" s="163"/>
      <c r="E57" s="214" t="s">
        <v>305</v>
      </c>
      <c r="F57" s="214">
        <v>3</v>
      </c>
      <c r="G57" s="163"/>
    </row>
    <row r="58" spans="1:106" s="162" customFormat="1" x14ac:dyDescent="0.2">
      <c r="A58" s="217" t="s">
        <v>321</v>
      </c>
      <c r="B58" s="214">
        <v>3</v>
      </c>
      <c r="C58" s="163"/>
      <c r="D58" s="230"/>
      <c r="E58" s="214" t="s">
        <v>305</v>
      </c>
      <c r="F58" s="214">
        <v>3</v>
      </c>
      <c r="G58" s="163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0"/>
      <c r="AA58" s="230"/>
      <c r="AB58" s="230"/>
      <c r="AC58" s="230"/>
      <c r="AD58" s="230"/>
      <c r="AE58" s="230"/>
      <c r="AF58" s="230"/>
      <c r="AG58" s="230"/>
      <c r="AH58" s="230"/>
      <c r="AI58" s="230"/>
      <c r="AJ58" s="230"/>
      <c r="AK58" s="230"/>
      <c r="AL58" s="230"/>
      <c r="AM58" s="230"/>
      <c r="AN58" s="230"/>
      <c r="AO58" s="230"/>
      <c r="AP58" s="230"/>
      <c r="AQ58" s="230"/>
      <c r="AR58" s="230"/>
      <c r="AS58" s="230"/>
      <c r="AT58" s="230"/>
      <c r="AU58" s="230"/>
      <c r="AV58" s="230"/>
      <c r="AW58" s="230"/>
      <c r="AX58" s="230"/>
      <c r="AY58" s="230"/>
      <c r="AZ58" s="230"/>
      <c r="BA58" s="230"/>
      <c r="BB58" s="230"/>
      <c r="BC58" s="230"/>
      <c r="BD58" s="230"/>
      <c r="BE58" s="230"/>
      <c r="BF58" s="230"/>
      <c r="BG58" s="230"/>
      <c r="BH58" s="230"/>
      <c r="BI58" s="230"/>
      <c r="BJ58" s="230"/>
      <c r="BK58" s="230"/>
      <c r="BL58" s="230"/>
      <c r="BM58" s="230"/>
      <c r="BN58" s="230"/>
      <c r="BO58" s="230"/>
      <c r="BP58" s="230"/>
      <c r="BQ58" s="230"/>
      <c r="BR58" s="230"/>
      <c r="BS58" s="230"/>
      <c r="BT58" s="230"/>
      <c r="BU58" s="230"/>
      <c r="BV58" s="230"/>
      <c r="BW58" s="230"/>
      <c r="BX58" s="230"/>
      <c r="BY58" s="230"/>
      <c r="BZ58" s="230"/>
      <c r="CA58" s="230"/>
      <c r="CB58" s="230"/>
      <c r="CC58" s="230"/>
      <c r="CD58" s="230"/>
      <c r="CE58" s="230"/>
      <c r="CF58" s="230"/>
      <c r="CG58" s="230"/>
      <c r="CH58" s="230"/>
      <c r="CI58" s="230"/>
      <c r="CJ58" s="230"/>
      <c r="CK58" s="230"/>
      <c r="CL58" s="230"/>
    </row>
    <row r="59" spans="1:106" s="162" customFormat="1" x14ac:dyDescent="0.2">
      <c r="A59" s="222" t="s">
        <v>630</v>
      </c>
      <c r="B59" s="214">
        <v>3</v>
      </c>
      <c r="C59" s="163"/>
      <c r="D59" s="230"/>
      <c r="E59" s="231"/>
      <c r="F59" s="230"/>
      <c r="G59" s="230"/>
      <c r="H59" s="230"/>
      <c r="I59" s="230"/>
      <c r="J59" s="230"/>
      <c r="K59" s="230"/>
      <c r="L59" s="230"/>
      <c r="M59" s="228"/>
      <c r="N59" s="230"/>
      <c r="O59" s="230"/>
      <c r="P59" s="230"/>
      <c r="Q59" s="230"/>
      <c r="R59" s="230"/>
      <c r="S59" s="230"/>
      <c r="T59" s="230"/>
      <c r="U59" s="230"/>
      <c r="V59" s="230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  <c r="AG59" s="230"/>
      <c r="AH59" s="230"/>
      <c r="AI59" s="230"/>
      <c r="AJ59" s="230"/>
      <c r="AK59" s="230"/>
      <c r="AL59" s="230"/>
      <c r="AM59" s="230"/>
      <c r="AN59" s="230"/>
      <c r="AO59" s="230"/>
      <c r="AP59" s="230"/>
      <c r="AQ59" s="230"/>
      <c r="AR59" s="230"/>
      <c r="AS59" s="230"/>
      <c r="AT59" s="230"/>
      <c r="AU59" s="230"/>
      <c r="AV59" s="230"/>
      <c r="AW59" s="230"/>
      <c r="AX59" s="230"/>
      <c r="AY59" s="230"/>
      <c r="AZ59" s="230"/>
      <c r="BA59" s="230"/>
      <c r="BB59" s="230"/>
      <c r="BC59" s="230"/>
      <c r="BD59" s="230"/>
      <c r="BE59" s="230"/>
      <c r="BF59" s="230"/>
      <c r="BG59" s="230"/>
      <c r="BH59" s="230"/>
      <c r="BI59" s="230"/>
      <c r="BJ59" s="230"/>
      <c r="BK59" s="230"/>
      <c r="BL59" s="230"/>
      <c r="BM59" s="230"/>
      <c r="BN59" s="230"/>
      <c r="BO59" s="230"/>
      <c r="BP59" s="230"/>
      <c r="BQ59" s="230"/>
      <c r="BR59" s="230"/>
      <c r="BS59" s="230"/>
      <c r="BT59" s="230"/>
      <c r="BU59" s="230"/>
      <c r="BV59" s="230"/>
      <c r="BW59" s="230"/>
      <c r="BX59" s="230"/>
      <c r="BY59" s="230"/>
      <c r="BZ59" s="230"/>
      <c r="CA59" s="230"/>
      <c r="CB59" s="230"/>
      <c r="CC59" s="230"/>
      <c r="CD59" s="230"/>
      <c r="CE59" s="230"/>
      <c r="CF59" s="230"/>
      <c r="CG59" s="230"/>
      <c r="CH59" s="230"/>
      <c r="CI59" s="230"/>
      <c r="CJ59" s="230"/>
      <c r="CK59" s="230"/>
      <c r="CL59" s="230"/>
    </row>
    <row r="60" spans="1:106" x14ac:dyDescent="0.2">
      <c r="A60" s="217" t="s">
        <v>631</v>
      </c>
      <c r="B60" s="214">
        <v>3</v>
      </c>
      <c r="C60" s="163"/>
      <c r="E60" s="227" t="s">
        <v>636</v>
      </c>
    </row>
    <row r="61" spans="1:106" x14ac:dyDescent="0.2">
      <c r="E61" s="214" t="s">
        <v>637</v>
      </c>
      <c r="F61" s="214">
        <v>3</v>
      </c>
      <c r="G61" s="163"/>
    </row>
    <row r="62" spans="1:106" x14ac:dyDescent="0.2">
      <c r="E62" s="214" t="s">
        <v>306</v>
      </c>
      <c r="F62" s="214">
        <v>3</v>
      </c>
      <c r="G62" s="163"/>
    </row>
    <row r="63" spans="1:106" x14ac:dyDescent="0.2">
      <c r="E63" s="214" t="s">
        <v>108</v>
      </c>
      <c r="F63" s="214">
        <v>3</v>
      </c>
      <c r="G63" s="163"/>
    </row>
    <row r="64" spans="1:106" s="162" customFormat="1" x14ac:dyDescent="0.2">
      <c r="A64" s="231"/>
      <c r="B64" s="230"/>
      <c r="C64" s="230"/>
      <c r="D64" s="230"/>
      <c r="E64" s="214" t="s">
        <v>307</v>
      </c>
      <c r="F64" s="214">
        <v>3</v>
      </c>
      <c r="G64" s="163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0"/>
      <c r="AA64" s="230"/>
      <c r="AB64" s="230"/>
      <c r="AC64" s="230"/>
      <c r="AD64" s="230"/>
      <c r="AE64" s="230"/>
      <c r="AF64" s="230"/>
      <c r="AG64" s="230"/>
      <c r="AH64" s="230"/>
      <c r="AI64" s="230"/>
      <c r="AJ64" s="230"/>
      <c r="AK64" s="230"/>
      <c r="AL64" s="230"/>
      <c r="AM64" s="230"/>
      <c r="AN64" s="230"/>
      <c r="AO64" s="230"/>
      <c r="AP64" s="230"/>
      <c r="AQ64" s="230"/>
      <c r="AR64" s="230"/>
      <c r="AS64" s="230"/>
      <c r="AT64" s="230"/>
      <c r="AU64" s="230"/>
      <c r="AV64" s="230"/>
      <c r="AW64" s="230"/>
      <c r="AX64" s="230"/>
      <c r="AY64" s="230"/>
      <c r="AZ64" s="230"/>
      <c r="BA64" s="230"/>
      <c r="BB64" s="230"/>
      <c r="BC64" s="230"/>
      <c r="BD64" s="230"/>
      <c r="BE64" s="230"/>
      <c r="BF64" s="230"/>
      <c r="BG64" s="230"/>
      <c r="BH64" s="230"/>
      <c r="BI64" s="230"/>
      <c r="BJ64" s="230"/>
      <c r="BK64" s="230"/>
      <c r="BL64" s="230"/>
      <c r="BM64" s="230"/>
      <c r="BN64" s="230"/>
      <c r="BO64" s="230"/>
      <c r="BP64" s="230"/>
      <c r="BQ64" s="230"/>
      <c r="BR64" s="230"/>
      <c r="BS64" s="230"/>
      <c r="BT64" s="230"/>
      <c r="BU64" s="230"/>
      <c r="BV64" s="230"/>
      <c r="BW64" s="230"/>
      <c r="BX64" s="230"/>
      <c r="BY64" s="230"/>
      <c r="BZ64" s="230"/>
      <c r="CA64" s="230"/>
      <c r="CB64" s="230"/>
      <c r="CC64" s="230"/>
      <c r="CD64" s="230"/>
      <c r="CE64" s="230"/>
      <c r="CF64" s="230"/>
      <c r="CG64" s="230"/>
      <c r="CH64" s="230"/>
      <c r="CI64" s="230"/>
      <c r="CJ64" s="230"/>
      <c r="CK64" s="230"/>
      <c r="CL64" s="230"/>
    </row>
    <row r="65" spans="1:90" x14ac:dyDescent="0.2">
      <c r="E65" s="214" t="s">
        <v>307</v>
      </c>
      <c r="F65" s="214">
        <v>3</v>
      </c>
      <c r="G65" s="163"/>
      <c r="M65" s="230"/>
    </row>
    <row r="66" spans="1:90" x14ac:dyDescent="0.2">
      <c r="E66" s="214" t="s">
        <v>307</v>
      </c>
      <c r="F66" s="214">
        <v>3</v>
      </c>
      <c r="G66" s="163"/>
    </row>
    <row r="67" spans="1:90" x14ac:dyDescent="0.2">
      <c r="E67" s="214" t="s">
        <v>307</v>
      </c>
      <c r="F67" s="214">
        <v>3</v>
      </c>
      <c r="G67" s="163"/>
    </row>
    <row r="68" spans="1:90" x14ac:dyDescent="0.2">
      <c r="E68" s="214" t="s">
        <v>307</v>
      </c>
      <c r="F68" s="214">
        <v>3</v>
      </c>
      <c r="G68" s="163"/>
    </row>
    <row r="69" spans="1:90" s="234" customFormat="1" x14ac:dyDescent="0.2">
      <c r="A69" s="224"/>
      <c r="B69" s="224"/>
      <c r="C69" s="224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224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24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224"/>
      <c r="BL69" s="224"/>
      <c r="BM69" s="224"/>
      <c r="BN69" s="224"/>
      <c r="BO69" s="224"/>
      <c r="BP69" s="224"/>
      <c r="BQ69" s="224"/>
      <c r="BR69" s="224"/>
      <c r="BS69" s="224"/>
      <c r="BT69" s="224"/>
      <c r="BU69" s="224"/>
      <c r="BV69" s="224"/>
      <c r="BW69" s="224"/>
      <c r="BX69" s="224"/>
      <c r="BY69" s="224"/>
      <c r="BZ69" s="224"/>
      <c r="CA69" s="224"/>
      <c r="CB69" s="224"/>
      <c r="CC69" s="224"/>
      <c r="CD69" s="224"/>
      <c r="CE69" s="224"/>
      <c r="CF69" s="224"/>
      <c r="CG69" s="224"/>
      <c r="CH69" s="224"/>
      <c r="CI69" s="224"/>
      <c r="CJ69" s="224"/>
      <c r="CK69" s="224"/>
      <c r="CL69" s="224"/>
    </row>
    <row r="70" spans="1:90" x14ac:dyDescent="0.2">
      <c r="E70" s="227" t="s">
        <v>639</v>
      </c>
    </row>
    <row r="71" spans="1:90" x14ac:dyDescent="0.2">
      <c r="E71" s="214" t="s">
        <v>110</v>
      </c>
      <c r="F71" s="214">
        <v>3</v>
      </c>
      <c r="G71" s="163"/>
    </row>
    <row r="72" spans="1:90" s="216" customFormat="1" ht="18.350000000000001" x14ac:dyDescent="0.3">
      <c r="A72" s="351" t="s">
        <v>705</v>
      </c>
      <c r="B72" s="342"/>
      <c r="C72" s="342"/>
      <c r="E72" s="214" t="s">
        <v>111</v>
      </c>
      <c r="F72" s="214">
        <v>3</v>
      </c>
      <c r="G72" s="163"/>
    </row>
    <row r="73" spans="1:90" s="216" customFormat="1" x14ac:dyDescent="0.2">
      <c r="A73" s="253" t="s">
        <v>99</v>
      </c>
      <c r="B73" s="216">
        <v>3</v>
      </c>
      <c r="E73" s="214" t="s">
        <v>112</v>
      </c>
      <c r="F73" s="214">
        <v>3</v>
      </c>
      <c r="G73" s="163"/>
    </row>
    <row r="74" spans="1:90" s="216" customFormat="1" x14ac:dyDescent="0.2">
      <c r="A74" s="253" t="s">
        <v>104</v>
      </c>
      <c r="B74" s="216">
        <v>3</v>
      </c>
      <c r="E74" s="214" t="s">
        <v>113</v>
      </c>
      <c r="F74" s="214">
        <v>3</v>
      </c>
      <c r="G74" s="163"/>
    </row>
    <row r="75" spans="1:90" s="216" customFormat="1" x14ac:dyDescent="0.2">
      <c r="A75" s="253" t="s">
        <v>105</v>
      </c>
      <c r="B75" s="216">
        <v>3</v>
      </c>
      <c r="E75" s="214" t="s">
        <v>114</v>
      </c>
      <c r="F75" s="214">
        <v>3</v>
      </c>
      <c r="G75" s="163"/>
      <c r="H75" s="242" t="s">
        <v>668</v>
      </c>
    </row>
    <row r="76" spans="1:90" s="216" customFormat="1" x14ac:dyDescent="0.2">
      <c r="A76" s="253" t="s">
        <v>669</v>
      </c>
      <c r="B76" s="216">
        <v>3</v>
      </c>
      <c r="E76" s="214" t="s">
        <v>115</v>
      </c>
      <c r="F76" s="214">
        <v>3</v>
      </c>
      <c r="G76" s="163"/>
    </row>
    <row r="77" spans="1:90" s="216" customFormat="1" x14ac:dyDescent="0.2">
      <c r="A77" s="253" t="s">
        <v>669</v>
      </c>
      <c r="B77" s="216">
        <v>3</v>
      </c>
      <c r="E77" s="214" t="s">
        <v>640</v>
      </c>
      <c r="F77" s="214">
        <v>3</v>
      </c>
      <c r="G77" s="163"/>
    </row>
    <row r="78" spans="1:90" s="216" customFormat="1" x14ac:dyDescent="0.2">
      <c r="A78" s="253" t="s">
        <v>670</v>
      </c>
      <c r="B78" s="216">
        <v>3</v>
      </c>
      <c r="E78" s="214" t="s">
        <v>640</v>
      </c>
      <c r="F78" s="214">
        <v>3</v>
      </c>
      <c r="G78" s="163"/>
    </row>
    <row r="79" spans="1:90" s="216" customFormat="1" x14ac:dyDescent="0.2">
      <c r="A79" s="253" t="s">
        <v>670</v>
      </c>
      <c r="B79" s="216">
        <v>3</v>
      </c>
      <c r="E79" s="224"/>
    </row>
    <row r="80" spans="1:90" s="216" customFormat="1" x14ac:dyDescent="0.2">
      <c r="A80" s="253" t="s">
        <v>670</v>
      </c>
      <c r="B80" s="216">
        <v>3</v>
      </c>
      <c r="E80" s="227" t="s">
        <v>638</v>
      </c>
    </row>
    <row r="81" spans="1:7" s="216" customFormat="1" x14ac:dyDescent="0.2">
      <c r="A81" s="224"/>
      <c r="E81" s="214" t="s">
        <v>110</v>
      </c>
      <c r="F81" s="214">
        <v>3</v>
      </c>
      <c r="G81" s="163"/>
    </row>
    <row r="82" spans="1:7" s="216" customFormat="1" x14ac:dyDescent="0.2">
      <c r="A82" s="227" t="s">
        <v>693</v>
      </c>
      <c r="E82" s="214" t="s">
        <v>111</v>
      </c>
      <c r="F82" s="214">
        <v>3</v>
      </c>
      <c r="G82" s="163"/>
    </row>
    <row r="83" spans="1:7" s="216" customFormat="1" x14ac:dyDescent="0.2">
      <c r="A83" s="339" t="s">
        <v>85</v>
      </c>
      <c r="B83" s="216">
        <v>3</v>
      </c>
      <c r="E83" s="214" t="s">
        <v>119</v>
      </c>
      <c r="F83" s="214">
        <v>3</v>
      </c>
      <c r="G83" s="163"/>
    </row>
    <row r="84" spans="1:7" s="216" customFormat="1" x14ac:dyDescent="0.2">
      <c r="A84" s="339" t="s">
        <v>110</v>
      </c>
      <c r="B84" s="216">
        <v>3</v>
      </c>
      <c r="E84" s="214" t="s">
        <v>120</v>
      </c>
      <c r="F84" s="214">
        <v>3</v>
      </c>
      <c r="G84" s="163"/>
    </row>
    <row r="85" spans="1:7" s="216" customFormat="1" x14ac:dyDescent="0.2">
      <c r="A85" s="339" t="s">
        <v>111</v>
      </c>
      <c r="B85" s="216">
        <v>3</v>
      </c>
      <c r="E85" s="214" t="s">
        <v>121</v>
      </c>
      <c r="F85" s="214">
        <v>3</v>
      </c>
      <c r="G85" s="163" t="s">
        <v>641</v>
      </c>
    </row>
    <row r="86" spans="1:7" s="216" customFormat="1" x14ac:dyDescent="0.2">
      <c r="A86" s="339" t="s">
        <v>112</v>
      </c>
      <c r="B86" s="216">
        <v>3</v>
      </c>
      <c r="E86" s="214" t="s">
        <v>122</v>
      </c>
      <c r="F86" s="214">
        <v>3</v>
      </c>
      <c r="G86" s="163" t="s">
        <v>641</v>
      </c>
    </row>
    <row r="87" spans="1:7" s="216" customFormat="1" x14ac:dyDescent="0.2">
      <c r="A87" s="339" t="s">
        <v>694</v>
      </c>
      <c r="B87" s="216">
        <v>3</v>
      </c>
      <c r="C87" s="340" t="s">
        <v>702</v>
      </c>
      <c r="E87" s="214" t="s">
        <v>123</v>
      </c>
      <c r="F87" s="214">
        <v>3</v>
      </c>
      <c r="G87" s="163" t="s">
        <v>642</v>
      </c>
    </row>
    <row r="88" spans="1:7" s="216" customFormat="1" x14ac:dyDescent="0.2">
      <c r="A88" s="339" t="s">
        <v>694</v>
      </c>
      <c r="B88" s="216">
        <v>3</v>
      </c>
      <c r="C88" s="340" t="s">
        <v>702</v>
      </c>
      <c r="E88" s="224"/>
    </row>
    <row r="89" spans="1:7" s="216" customFormat="1" x14ac:dyDescent="0.2">
      <c r="A89" s="224"/>
      <c r="E89" s="227" t="s">
        <v>643</v>
      </c>
    </row>
    <row r="90" spans="1:7" s="216" customFormat="1" x14ac:dyDescent="0.2">
      <c r="A90" s="227" t="s">
        <v>695</v>
      </c>
      <c r="E90" s="214" t="s">
        <v>644</v>
      </c>
      <c r="F90" s="214">
        <v>3</v>
      </c>
      <c r="G90" s="163"/>
    </row>
    <row r="91" spans="1:7" s="216" customFormat="1" x14ac:dyDescent="0.2">
      <c r="A91" s="339" t="s">
        <v>696</v>
      </c>
      <c r="B91" s="216">
        <v>4</v>
      </c>
      <c r="E91" s="214" t="s">
        <v>125</v>
      </c>
      <c r="F91" s="214">
        <v>3</v>
      </c>
      <c r="G91" s="163"/>
    </row>
    <row r="92" spans="1:7" s="216" customFormat="1" x14ac:dyDescent="0.2">
      <c r="A92" s="339" t="s">
        <v>697</v>
      </c>
      <c r="B92" s="216">
        <v>4</v>
      </c>
      <c r="E92" s="214" t="s">
        <v>155</v>
      </c>
      <c r="F92" s="214">
        <v>3</v>
      </c>
      <c r="G92" s="163"/>
    </row>
    <row r="93" spans="1:7" s="216" customFormat="1" x14ac:dyDescent="0.2">
      <c r="A93" s="339" t="s">
        <v>698</v>
      </c>
      <c r="B93" s="216">
        <v>4</v>
      </c>
      <c r="E93" s="214" t="s">
        <v>126</v>
      </c>
      <c r="F93" s="214">
        <v>3</v>
      </c>
      <c r="G93" s="163"/>
    </row>
    <row r="94" spans="1:7" s="216" customFormat="1" x14ac:dyDescent="0.2">
      <c r="A94" s="339" t="s">
        <v>699</v>
      </c>
      <c r="B94" s="216">
        <v>4</v>
      </c>
      <c r="E94" s="214" t="s">
        <v>127</v>
      </c>
      <c r="F94" s="214">
        <v>3</v>
      </c>
      <c r="G94" s="163"/>
    </row>
    <row r="95" spans="1:7" s="216" customFormat="1" x14ac:dyDescent="0.2">
      <c r="A95" s="339" t="s">
        <v>700</v>
      </c>
      <c r="B95" s="216">
        <v>4</v>
      </c>
      <c r="E95" s="214" t="s">
        <v>311</v>
      </c>
      <c r="F95" s="214">
        <v>3</v>
      </c>
      <c r="G95" s="163"/>
    </row>
    <row r="96" spans="1:7" s="216" customFormat="1" x14ac:dyDescent="0.2">
      <c r="A96" s="339" t="s">
        <v>701</v>
      </c>
      <c r="B96" s="216">
        <v>3</v>
      </c>
      <c r="E96" s="214" t="s">
        <v>311</v>
      </c>
      <c r="F96" s="214">
        <v>3</v>
      </c>
      <c r="G96" s="163"/>
    </row>
    <row r="97" spans="1:13" s="216" customFormat="1" x14ac:dyDescent="0.2">
      <c r="A97" s="224"/>
      <c r="E97" s="214" t="s">
        <v>311</v>
      </c>
      <c r="F97" s="214">
        <v>3</v>
      </c>
      <c r="G97" s="163"/>
    </row>
    <row r="98" spans="1:13" s="216" customFormat="1" ht="18.350000000000001" x14ac:dyDescent="0.3">
      <c r="A98" s="351" t="s">
        <v>706</v>
      </c>
      <c r="B98" s="353" t="s">
        <v>725</v>
      </c>
      <c r="C98" s="342"/>
      <c r="E98" s="224"/>
    </row>
    <row r="99" spans="1:13" s="216" customFormat="1" x14ac:dyDescent="0.2">
      <c r="A99" s="345" t="s">
        <v>81</v>
      </c>
      <c r="B99" s="346">
        <v>3</v>
      </c>
      <c r="E99" s="235" t="s">
        <v>645</v>
      </c>
      <c r="F99" s="236"/>
      <c r="G99" s="236"/>
      <c r="M99" s="228"/>
    </row>
    <row r="100" spans="1:13" s="216" customFormat="1" x14ac:dyDescent="0.2">
      <c r="A100" s="345" t="s">
        <v>82</v>
      </c>
      <c r="B100" s="346">
        <v>3</v>
      </c>
      <c r="E100" s="218" t="s">
        <v>662</v>
      </c>
      <c r="F100" s="218">
        <v>3</v>
      </c>
      <c r="G100" s="163"/>
    </row>
    <row r="101" spans="1:13" s="216" customFormat="1" x14ac:dyDescent="0.2">
      <c r="A101" s="339" t="s">
        <v>225</v>
      </c>
      <c r="B101" s="216">
        <v>3</v>
      </c>
      <c r="E101" s="218" t="s">
        <v>663</v>
      </c>
      <c r="F101" s="218">
        <v>3</v>
      </c>
      <c r="G101" s="163"/>
    </row>
    <row r="102" spans="1:13" s="216" customFormat="1" x14ac:dyDescent="0.2">
      <c r="A102" s="226" t="s">
        <v>218</v>
      </c>
      <c r="B102" s="216">
        <v>3</v>
      </c>
      <c r="E102" s="219" t="s">
        <v>133</v>
      </c>
      <c r="F102" s="218">
        <v>3</v>
      </c>
      <c r="G102" s="163"/>
    </row>
    <row r="103" spans="1:13" s="216" customFormat="1" x14ac:dyDescent="0.2">
      <c r="A103" s="226" t="s">
        <v>219</v>
      </c>
      <c r="B103" s="216">
        <v>3</v>
      </c>
      <c r="E103" s="218" t="s">
        <v>664</v>
      </c>
      <c r="F103" s="218">
        <v>3</v>
      </c>
      <c r="G103" s="163"/>
    </row>
    <row r="104" spans="1:13" s="216" customFormat="1" x14ac:dyDescent="0.2">
      <c r="A104" s="226" t="s">
        <v>226</v>
      </c>
      <c r="B104" s="216">
        <v>3</v>
      </c>
      <c r="E104" s="218" t="s">
        <v>665</v>
      </c>
      <c r="F104" s="218">
        <v>3</v>
      </c>
      <c r="G104" s="163"/>
    </row>
    <row r="105" spans="1:13" s="216" customFormat="1" x14ac:dyDescent="0.2">
      <c r="A105" s="226" t="s">
        <v>120</v>
      </c>
      <c r="B105" s="216">
        <v>3</v>
      </c>
      <c r="E105" s="218" t="s">
        <v>666</v>
      </c>
      <c r="F105" s="218">
        <v>3</v>
      </c>
      <c r="G105" s="163"/>
      <c r="M105" s="228"/>
    </row>
    <row r="106" spans="1:13" s="216" customFormat="1" x14ac:dyDescent="0.2">
      <c r="A106" s="224"/>
      <c r="E106" s="218" t="s">
        <v>311</v>
      </c>
      <c r="F106" s="218">
        <v>3</v>
      </c>
      <c r="G106" s="163"/>
    </row>
    <row r="107" spans="1:13" s="216" customFormat="1" ht="18.350000000000001" x14ac:dyDescent="0.3">
      <c r="A107" s="351" t="s">
        <v>707</v>
      </c>
      <c r="B107" s="353" t="s">
        <v>725</v>
      </c>
      <c r="C107" s="342"/>
      <c r="E107" s="218" t="s">
        <v>311</v>
      </c>
      <c r="F107" s="218">
        <v>3</v>
      </c>
      <c r="G107" s="163"/>
    </row>
    <row r="108" spans="1:13" s="216" customFormat="1" x14ac:dyDescent="0.2">
      <c r="A108" s="345" t="s">
        <v>81</v>
      </c>
      <c r="B108" s="346">
        <v>3</v>
      </c>
      <c r="E108" s="224"/>
    </row>
    <row r="109" spans="1:13" s="216" customFormat="1" x14ac:dyDescent="0.2">
      <c r="A109" s="345" t="s">
        <v>82</v>
      </c>
      <c r="B109" s="346">
        <v>3</v>
      </c>
      <c r="E109" s="227" t="s">
        <v>646</v>
      </c>
    </row>
    <row r="110" spans="1:13" s="216" customFormat="1" x14ac:dyDescent="0.2">
      <c r="A110" s="347" t="s">
        <v>93</v>
      </c>
      <c r="B110" s="348">
        <v>3</v>
      </c>
      <c r="E110" s="214" t="s">
        <v>110</v>
      </c>
      <c r="F110" s="214">
        <v>3</v>
      </c>
      <c r="G110" s="163"/>
    </row>
    <row r="111" spans="1:13" s="216" customFormat="1" x14ac:dyDescent="0.2">
      <c r="A111" s="345" t="s">
        <v>94</v>
      </c>
      <c r="B111" s="346">
        <v>3</v>
      </c>
      <c r="E111" s="214" t="s">
        <v>111</v>
      </c>
      <c r="F111" s="214">
        <v>3</v>
      </c>
      <c r="G111" s="163"/>
    </row>
    <row r="112" spans="1:13" s="216" customFormat="1" x14ac:dyDescent="0.2">
      <c r="A112" s="347" t="s">
        <v>599</v>
      </c>
      <c r="B112" s="348">
        <v>3</v>
      </c>
      <c r="E112" s="214" t="s">
        <v>116</v>
      </c>
      <c r="F112" s="214">
        <v>3</v>
      </c>
      <c r="G112" s="163"/>
    </row>
    <row r="113" spans="1:13" s="216" customFormat="1" x14ac:dyDescent="0.2">
      <c r="A113" s="222" t="s">
        <v>97</v>
      </c>
      <c r="B113" s="214">
        <v>3</v>
      </c>
      <c r="E113" s="214" t="s">
        <v>113</v>
      </c>
      <c r="F113" s="214">
        <v>3</v>
      </c>
      <c r="G113" s="163"/>
    </row>
    <row r="114" spans="1:13" s="216" customFormat="1" x14ac:dyDescent="0.2">
      <c r="A114" s="217" t="s">
        <v>96</v>
      </c>
      <c r="B114" s="214">
        <v>3</v>
      </c>
      <c r="E114" s="214" t="s">
        <v>117</v>
      </c>
      <c r="F114" s="214">
        <v>3</v>
      </c>
      <c r="G114" s="163"/>
    </row>
    <row r="115" spans="1:13" s="216" customFormat="1" x14ac:dyDescent="0.2">
      <c r="A115" s="347" t="s">
        <v>708</v>
      </c>
      <c r="B115" s="214">
        <v>3</v>
      </c>
      <c r="E115" s="214" t="s">
        <v>114</v>
      </c>
      <c r="F115" s="214">
        <v>3</v>
      </c>
      <c r="G115" s="163"/>
    </row>
    <row r="116" spans="1:13" s="216" customFormat="1" x14ac:dyDescent="0.2">
      <c r="A116" s="217"/>
      <c r="B116" s="214"/>
      <c r="E116" s="214" t="s">
        <v>308</v>
      </c>
      <c r="F116" s="214">
        <v>3</v>
      </c>
      <c r="G116" s="163"/>
    </row>
    <row r="117" spans="1:13" s="216" customFormat="1" ht="18.350000000000001" x14ac:dyDescent="0.3">
      <c r="A117" s="351" t="s">
        <v>709</v>
      </c>
      <c r="B117" s="353" t="s">
        <v>726</v>
      </c>
      <c r="C117" s="342"/>
      <c r="E117" s="224"/>
    </row>
    <row r="118" spans="1:13" s="216" customFormat="1" x14ac:dyDescent="0.2">
      <c r="A118" s="217" t="s">
        <v>89</v>
      </c>
      <c r="B118" s="214">
        <v>1</v>
      </c>
      <c r="C118" s="163" t="s">
        <v>601</v>
      </c>
      <c r="E118" s="227" t="s">
        <v>647</v>
      </c>
      <c r="M118" s="228"/>
    </row>
    <row r="119" spans="1:13" s="216" customFormat="1" x14ac:dyDescent="0.2">
      <c r="A119" s="217" t="s">
        <v>90</v>
      </c>
      <c r="B119" s="214">
        <v>1</v>
      </c>
      <c r="C119" s="163" t="s">
        <v>602</v>
      </c>
      <c r="E119" s="214" t="s">
        <v>653</v>
      </c>
      <c r="F119" s="214">
        <v>3</v>
      </c>
      <c r="G119" s="163"/>
    </row>
    <row r="120" spans="1:13" s="216" customFormat="1" x14ac:dyDescent="0.2">
      <c r="A120" s="347" t="s">
        <v>734</v>
      </c>
      <c r="B120" s="348">
        <v>3</v>
      </c>
      <c r="C120" s="354" t="s">
        <v>735</v>
      </c>
      <c r="E120" s="214" t="s">
        <v>650</v>
      </c>
      <c r="F120" s="214">
        <v>3</v>
      </c>
      <c r="G120" s="163"/>
    </row>
    <row r="121" spans="1:13" s="216" customFormat="1" x14ac:dyDescent="0.2">
      <c r="A121" s="347" t="s">
        <v>736</v>
      </c>
      <c r="B121" s="216">
        <v>3</v>
      </c>
      <c r="E121" s="214" t="s">
        <v>651</v>
      </c>
      <c r="F121" s="214">
        <v>3</v>
      </c>
      <c r="G121" s="163"/>
    </row>
    <row r="122" spans="1:13" s="216" customFormat="1" x14ac:dyDescent="0.2">
      <c r="A122" s="347" t="s">
        <v>739</v>
      </c>
      <c r="B122" s="214">
        <v>3</v>
      </c>
      <c r="C122" s="162"/>
      <c r="E122" s="214" t="s">
        <v>652</v>
      </c>
      <c r="F122" s="214">
        <v>3</v>
      </c>
      <c r="G122" s="163"/>
    </row>
    <row r="123" spans="1:13" s="216" customFormat="1" x14ac:dyDescent="0.2">
      <c r="A123" s="214" t="s">
        <v>318</v>
      </c>
      <c r="B123" s="214">
        <v>3</v>
      </c>
      <c r="C123" s="163" t="s">
        <v>634</v>
      </c>
      <c r="E123" s="214" t="s">
        <v>135</v>
      </c>
      <c r="F123" s="214">
        <v>3</v>
      </c>
      <c r="G123" s="163"/>
    </row>
    <row r="124" spans="1:13" s="216" customFormat="1" x14ac:dyDescent="0.2">
      <c r="A124" s="348" t="s">
        <v>737</v>
      </c>
      <c r="B124" s="214">
        <v>3</v>
      </c>
      <c r="C124" s="163"/>
      <c r="E124" s="214" t="s">
        <v>136</v>
      </c>
      <c r="F124" s="214">
        <v>3</v>
      </c>
      <c r="G124" s="163"/>
      <c r="M124" s="228"/>
    </row>
    <row r="125" spans="1:13" s="216" customFormat="1" x14ac:dyDescent="0.2">
      <c r="A125" s="347" t="s">
        <v>738</v>
      </c>
      <c r="B125" s="214">
        <v>3</v>
      </c>
      <c r="C125" s="230" t="s">
        <v>728</v>
      </c>
      <c r="E125" s="214" t="s">
        <v>312</v>
      </c>
      <c r="F125" s="214">
        <v>3</v>
      </c>
      <c r="G125" s="163"/>
    </row>
    <row r="126" spans="1:13" s="216" customFormat="1" x14ac:dyDescent="0.2">
      <c r="A126" s="224"/>
      <c r="E126" s="214" t="s">
        <v>312</v>
      </c>
      <c r="F126" s="214">
        <v>3</v>
      </c>
      <c r="G126" s="163"/>
    </row>
    <row r="127" spans="1:13" s="216" customFormat="1" ht="18.350000000000001" x14ac:dyDescent="0.3">
      <c r="A127" s="351" t="s">
        <v>710</v>
      </c>
      <c r="B127" s="353" t="s">
        <v>721</v>
      </c>
      <c r="C127" s="342"/>
      <c r="E127" s="224"/>
    </row>
    <row r="128" spans="1:13" s="216" customFormat="1" x14ac:dyDescent="0.2">
      <c r="A128" s="347" t="s">
        <v>93</v>
      </c>
      <c r="B128" s="346">
        <v>3</v>
      </c>
      <c r="E128" s="227" t="s">
        <v>648</v>
      </c>
      <c r="M128" s="228"/>
    </row>
    <row r="129" spans="1:13" s="216" customFormat="1" x14ac:dyDescent="0.2">
      <c r="A129" s="345" t="s">
        <v>94</v>
      </c>
      <c r="B129" s="346">
        <v>3</v>
      </c>
      <c r="E129" s="214" t="s">
        <v>644</v>
      </c>
      <c r="F129" s="214">
        <v>3</v>
      </c>
      <c r="G129" s="163"/>
    </row>
    <row r="130" spans="1:13" s="216" customFormat="1" x14ac:dyDescent="0.2">
      <c r="A130" s="214" t="s">
        <v>305</v>
      </c>
      <c r="B130" s="348">
        <v>3</v>
      </c>
      <c r="E130" s="214" t="s">
        <v>658</v>
      </c>
      <c r="F130" s="214">
        <v>3</v>
      </c>
      <c r="G130" s="163"/>
    </row>
    <row r="131" spans="1:13" s="216" customFormat="1" x14ac:dyDescent="0.2">
      <c r="A131" s="214" t="s">
        <v>305</v>
      </c>
      <c r="B131" s="346">
        <v>3</v>
      </c>
      <c r="E131" s="214" t="s">
        <v>309</v>
      </c>
      <c r="F131" s="214">
        <v>3</v>
      </c>
      <c r="G131" s="163"/>
    </row>
    <row r="132" spans="1:13" s="216" customFormat="1" x14ac:dyDescent="0.2">
      <c r="A132" s="214" t="s">
        <v>305</v>
      </c>
      <c r="B132" s="348">
        <v>3</v>
      </c>
      <c r="E132" s="214" t="s">
        <v>132</v>
      </c>
      <c r="F132" s="214">
        <v>3</v>
      </c>
      <c r="G132" s="163"/>
    </row>
    <row r="133" spans="1:13" s="216" customFormat="1" x14ac:dyDescent="0.2">
      <c r="A133" s="214" t="s">
        <v>305</v>
      </c>
      <c r="B133" s="214">
        <v>3</v>
      </c>
      <c r="E133" s="214" t="s">
        <v>133</v>
      </c>
      <c r="F133" s="214">
        <v>3</v>
      </c>
      <c r="G133" s="163"/>
    </row>
    <row r="134" spans="1:13" s="216" customFormat="1" x14ac:dyDescent="0.2">
      <c r="A134" s="224"/>
      <c r="E134" s="214" t="s">
        <v>310</v>
      </c>
      <c r="F134" s="214">
        <v>3</v>
      </c>
      <c r="G134" s="163"/>
    </row>
    <row r="135" spans="1:13" s="216" customFormat="1" ht="18.350000000000001" x14ac:dyDescent="0.3">
      <c r="A135" s="351" t="s">
        <v>711</v>
      </c>
      <c r="B135" s="353" t="s">
        <v>721</v>
      </c>
      <c r="C135" s="342"/>
      <c r="E135" s="214" t="s">
        <v>659</v>
      </c>
      <c r="F135" s="214">
        <v>3</v>
      </c>
      <c r="G135" s="163" t="s">
        <v>660</v>
      </c>
    </row>
    <row r="136" spans="1:13" s="216" customFormat="1" x14ac:dyDescent="0.2">
      <c r="A136" s="345" t="s">
        <v>732</v>
      </c>
      <c r="B136" s="346">
        <v>3</v>
      </c>
      <c r="E136" s="214" t="s">
        <v>311</v>
      </c>
      <c r="F136" s="214">
        <v>3</v>
      </c>
      <c r="G136" s="163"/>
    </row>
    <row r="137" spans="1:13" s="216" customFormat="1" x14ac:dyDescent="0.2">
      <c r="A137" s="345" t="s">
        <v>733</v>
      </c>
      <c r="B137" s="346">
        <v>3</v>
      </c>
      <c r="E137" s="224"/>
    </row>
    <row r="138" spans="1:13" s="216" customFormat="1" x14ac:dyDescent="0.2">
      <c r="A138" s="347" t="s">
        <v>731</v>
      </c>
      <c r="B138" s="348">
        <v>3</v>
      </c>
      <c r="E138" s="227" t="s">
        <v>649</v>
      </c>
      <c r="M138" s="228"/>
    </row>
    <row r="139" spans="1:13" s="216" customFormat="1" x14ac:dyDescent="0.2">
      <c r="A139" s="345" t="s">
        <v>108</v>
      </c>
      <c r="B139" s="346">
        <v>3</v>
      </c>
      <c r="E139" s="214" t="s">
        <v>655</v>
      </c>
      <c r="F139" s="214">
        <v>3</v>
      </c>
      <c r="G139" s="163"/>
    </row>
    <row r="140" spans="1:13" s="216" customFormat="1" x14ac:dyDescent="0.2">
      <c r="A140" s="224"/>
      <c r="E140" s="214" t="s">
        <v>656</v>
      </c>
      <c r="F140" s="214">
        <v>3</v>
      </c>
      <c r="G140" s="163"/>
    </row>
    <row r="141" spans="1:13" s="216" customFormat="1" ht="18.350000000000001" x14ac:dyDescent="0.3">
      <c r="A141" s="351" t="s">
        <v>712</v>
      </c>
      <c r="B141" s="353" t="s">
        <v>727</v>
      </c>
      <c r="C141" s="342"/>
      <c r="E141" s="214" t="s">
        <v>657</v>
      </c>
      <c r="F141" s="214">
        <v>3</v>
      </c>
      <c r="G141" s="163"/>
    </row>
    <row r="142" spans="1:13" s="216" customFormat="1" x14ac:dyDescent="0.2">
      <c r="A142" s="345" t="s">
        <v>729</v>
      </c>
      <c r="B142" s="346">
        <v>3</v>
      </c>
      <c r="E142" s="214" t="s">
        <v>138</v>
      </c>
      <c r="F142" s="214">
        <v>3</v>
      </c>
      <c r="G142" s="163"/>
    </row>
    <row r="143" spans="1:13" s="216" customFormat="1" x14ac:dyDescent="0.2">
      <c r="A143" s="345" t="s">
        <v>730</v>
      </c>
      <c r="B143" s="346">
        <v>3</v>
      </c>
      <c r="E143" s="214" t="s">
        <v>139</v>
      </c>
      <c r="F143" s="214">
        <v>3</v>
      </c>
      <c r="G143" s="163"/>
    </row>
    <row r="144" spans="1:13" s="216" customFormat="1" x14ac:dyDescent="0.2">
      <c r="A144" s="347" t="s">
        <v>731</v>
      </c>
      <c r="B144" s="348">
        <v>3</v>
      </c>
      <c r="E144" s="214" t="s">
        <v>140</v>
      </c>
      <c r="F144" s="214">
        <v>3</v>
      </c>
      <c r="G144" s="163"/>
    </row>
    <row r="145" spans="1:7" s="216" customFormat="1" x14ac:dyDescent="0.2">
      <c r="A145" s="345" t="s">
        <v>108</v>
      </c>
      <c r="B145" s="346">
        <v>3</v>
      </c>
      <c r="E145" s="214" t="s">
        <v>313</v>
      </c>
      <c r="F145" s="214">
        <v>3</v>
      </c>
      <c r="G145" s="163" t="s">
        <v>654</v>
      </c>
    </row>
    <row r="146" spans="1:7" s="216" customFormat="1" x14ac:dyDescent="0.2">
      <c r="A146" s="347" t="s">
        <v>307</v>
      </c>
      <c r="B146" s="348">
        <v>3</v>
      </c>
      <c r="C146" s="230" t="s">
        <v>728</v>
      </c>
      <c r="E146" s="214" t="s">
        <v>313</v>
      </c>
      <c r="F146" s="214">
        <v>3</v>
      </c>
      <c r="G146" s="163" t="s">
        <v>654</v>
      </c>
    </row>
    <row r="147" spans="1:7" s="216" customFormat="1" x14ac:dyDescent="0.2">
      <c r="A147" s="345" t="s">
        <v>307</v>
      </c>
      <c r="B147" s="214">
        <v>3</v>
      </c>
      <c r="C147" s="230" t="s">
        <v>728</v>
      </c>
      <c r="E147" s="224"/>
    </row>
    <row r="148" spans="1:7" s="216" customFormat="1" x14ac:dyDescent="0.2">
      <c r="A148" s="224"/>
      <c r="E148" s="341" t="s">
        <v>667</v>
      </c>
      <c r="F148" s="216">
        <v>3</v>
      </c>
      <c r="G148" s="241"/>
    </row>
    <row r="149" spans="1:7" s="216" customFormat="1" ht="18.350000000000001" x14ac:dyDescent="0.3">
      <c r="A149" s="351" t="s">
        <v>713</v>
      </c>
      <c r="B149" s="353" t="s">
        <v>721</v>
      </c>
      <c r="C149" s="342"/>
      <c r="E149" s="341" t="s">
        <v>667</v>
      </c>
      <c r="F149" s="216">
        <v>3</v>
      </c>
    </row>
    <row r="150" spans="1:7" s="216" customFormat="1" x14ac:dyDescent="0.2">
      <c r="A150" s="348" t="s">
        <v>85</v>
      </c>
      <c r="B150" s="214">
        <v>3</v>
      </c>
      <c r="E150" s="341" t="s">
        <v>667</v>
      </c>
      <c r="F150" s="216">
        <v>3</v>
      </c>
    </row>
    <row r="151" spans="1:7" s="216" customFormat="1" x14ac:dyDescent="0.2">
      <c r="A151" s="214" t="s">
        <v>110</v>
      </c>
      <c r="B151" s="214">
        <v>3</v>
      </c>
      <c r="E151" s="341" t="s">
        <v>667</v>
      </c>
      <c r="F151" s="216">
        <v>3</v>
      </c>
    </row>
    <row r="152" spans="1:7" s="216" customFormat="1" x14ac:dyDescent="0.2">
      <c r="A152" s="214" t="s">
        <v>111</v>
      </c>
      <c r="B152" s="214">
        <v>3</v>
      </c>
      <c r="E152" s="341" t="s">
        <v>667</v>
      </c>
      <c r="F152" s="216">
        <v>3</v>
      </c>
    </row>
    <row r="153" spans="1:7" s="216" customFormat="1" x14ac:dyDescent="0.2">
      <c r="A153" s="214" t="s">
        <v>112</v>
      </c>
      <c r="B153" s="214">
        <v>3</v>
      </c>
      <c r="E153" s="341" t="s">
        <v>667</v>
      </c>
      <c r="F153" s="216">
        <v>3</v>
      </c>
    </row>
    <row r="154" spans="1:7" s="216" customFormat="1" x14ac:dyDescent="0.2">
      <c r="A154" s="214" t="s">
        <v>640</v>
      </c>
      <c r="B154" s="214">
        <v>3</v>
      </c>
      <c r="C154" s="230" t="s">
        <v>728</v>
      </c>
      <c r="E154" s="341" t="s">
        <v>667</v>
      </c>
      <c r="F154" s="216">
        <v>3</v>
      </c>
    </row>
    <row r="155" spans="1:7" s="216" customFormat="1" x14ac:dyDescent="0.2">
      <c r="A155" s="214" t="s">
        <v>640</v>
      </c>
      <c r="B155" s="214">
        <v>3</v>
      </c>
      <c r="C155" s="230" t="s">
        <v>728</v>
      </c>
      <c r="E155" s="341" t="s">
        <v>667</v>
      </c>
      <c r="F155" s="216">
        <v>3</v>
      </c>
    </row>
    <row r="156" spans="1:7" s="216" customFormat="1" x14ac:dyDescent="0.2">
      <c r="A156" s="224"/>
      <c r="E156" s="240"/>
    </row>
    <row r="157" spans="1:7" s="216" customFormat="1" ht="18.350000000000001" x14ac:dyDescent="0.3">
      <c r="A157" s="351" t="s">
        <v>714</v>
      </c>
      <c r="B157" s="353" t="s">
        <v>721</v>
      </c>
      <c r="C157" s="342"/>
      <c r="E157" s="224"/>
    </row>
    <row r="158" spans="1:7" s="216" customFormat="1" x14ac:dyDescent="0.2">
      <c r="A158" s="345" t="s">
        <v>95</v>
      </c>
      <c r="B158" s="346">
        <v>3</v>
      </c>
      <c r="E158" s="224"/>
    </row>
    <row r="159" spans="1:7" s="216" customFormat="1" x14ac:dyDescent="0.2">
      <c r="A159" s="345" t="s">
        <v>130</v>
      </c>
      <c r="B159" s="346">
        <v>3</v>
      </c>
      <c r="E159" s="224"/>
    </row>
    <row r="160" spans="1:7" s="216" customFormat="1" x14ac:dyDescent="0.2">
      <c r="A160" s="347" t="s">
        <v>723</v>
      </c>
      <c r="B160" s="348">
        <v>3</v>
      </c>
      <c r="E160" s="224"/>
    </row>
    <row r="161" spans="1:5" s="216" customFormat="1" x14ac:dyDescent="0.2">
      <c r="A161" s="345" t="s">
        <v>722</v>
      </c>
      <c r="B161" s="346">
        <v>3</v>
      </c>
      <c r="C161" s="354" t="s">
        <v>724</v>
      </c>
      <c r="E161" s="224"/>
    </row>
    <row r="162" spans="1:5" s="216" customFormat="1" x14ac:dyDescent="0.2">
      <c r="A162" s="345" t="s">
        <v>722</v>
      </c>
      <c r="B162" s="348">
        <v>3</v>
      </c>
      <c r="C162" s="354" t="s">
        <v>724</v>
      </c>
      <c r="E162" s="224"/>
    </row>
    <row r="163" spans="1:5" s="216" customFormat="1" x14ac:dyDescent="0.2">
      <c r="A163" s="345" t="s">
        <v>722</v>
      </c>
      <c r="B163" s="214">
        <v>3</v>
      </c>
      <c r="C163" s="354" t="s">
        <v>724</v>
      </c>
      <c r="E163" s="224"/>
    </row>
    <row r="164" spans="1:5" s="216" customFormat="1" x14ac:dyDescent="0.2">
      <c r="A164" s="224"/>
      <c r="E164" s="224"/>
    </row>
    <row r="165" spans="1:5" s="216" customFormat="1" ht="18.350000000000001" x14ac:dyDescent="0.3">
      <c r="A165" s="351" t="s">
        <v>715</v>
      </c>
      <c r="B165" s="353" t="s">
        <v>720</v>
      </c>
      <c r="C165" s="342"/>
      <c r="E165" s="224"/>
    </row>
    <row r="166" spans="1:5" s="216" customFormat="1" x14ac:dyDescent="0.2">
      <c r="A166" s="347" t="s">
        <v>93</v>
      </c>
      <c r="B166" s="346">
        <v>3</v>
      </c>
      <c r="E166" s="224"/>
    </row>
    <row r="167" spans="1:5" s="216" customFormat="1" x14ac:dyDescent="0.2">
      <c r="A167" s="222" t="s">
        <v>97</v>
      </c>
      <c r="B167" s="346">
        <v>3</v>
      </c>
      <c r="E167" s="224"/>
    </row>
    <row r="168" spans="1:5" s="216" customFormat="1" x14ac:dyDescent="0.2">
      <c r="A168" s="348" t="s">
        <v>718</v>
      </c>
      <c r="B168" s="348">
        <v>3</v>
      </c>
      <c r="E168" s="224"/>
    </row>
    <row r="169" spans="1:5" s="216" customFormat="1" x14ac:dyDescent="0.2">
      <c r="A169" s="348" t="s">
        <v>717</v>
      </c>
      <c r="B169" s="346">
        <v>3</v>
      </c>
      <c r="E169" s="224"/>
    </row>
    <row r="170" spans="1:5" s="216" customFormat="1" x14ac:dyDescent="0.2">
      <c r="A170" s="348" t="s">
        <v>666</v>
      </c>
      <c r="B170" s="348">
        <v>3</v>
      </c>
      <c r="E170" s="224"/>
    </row>
    <row r="171" spans="1:5" s="216" customFormat="1" x14ac:dyDescent="0.2">
      <c r="A171" s="345" t="s">
        <v>719</v>
      </c>
      <c r="B171" s="214">
        <v>3</v>
      </c>
      <c r="E171" s="224"/>
    </row>
    <row r="172" spans="1:5" s="216" customFormat="1" x14ac:dyDescent="0.2">
      <c r="A172" s="214" t="s">
        <v>312</v>
      </c>
      <c r="B172" s="214">
        <v>3</v>
      </c>
      <c r="E172" s="224"/>
    </row>
    <row r="173" spans="1:5" s="216" customFormat="1" x14ac:dyDescent="0.2">
      <c r="A173" s="347"/>
      <c r="B173" s="214"/>
      <c r="E173" s="224"/>
    </row>
    <row r="174" spans="1:5" s="216" customFormat="1" x14ac:dyDescent="0.2">
      <c r="A174" s="224"/>
      <c r="E174" s="224"/>
    </row>
    <row r="175" spans="1:5" s="216" customFormat="1" x14ac:dyDescent="0.2">
      <c r="A175" s="214"/>
      <c r="E175" s="224"/>
    </row>
    <row r="176" spans="1:5" s="216" customFormat="1" x14ac:dyDescent="0.2">
      <c r="A176" s="214"/>
      <c r="E176" s="224"/>
    </row>
    <row r="177" spans="1:5" s="216" customFormat="1" x14ac:dyDescent="0.2">
      <c r="A177" s="214"/>
      <c r="E177" s="224"/>
    </row>
    <row r="178" spans="1:5" s="216" customFormat="1" x14ac:dyDescent="0.2">
      <c r="A178" s="214"/>
      <c r="E178" s="224"/>
    </row>
    <row r="179" spans="1:5" s="216" customFormat="1" x14ac:dyDescent="0.2">
      <c r="A179" s="214"/>
      <c r="E179" s="224"/>
    </row>
    <row r="180" spans="1:5" s="216" customFormat="1" x14ac:dyDescent="0.2">
      <c r="A180" s="214"/>
      <c r="E180" s="224"/>
    </row>
    <row r="181" spans="1:5" s="216" customFormat="1" x14ac:dyDescent="0.2">
      <c r="A181" s="224"/>
      <c r="E181" s="224"/>
    </row>
    <row r="182" spans="1:5" s="216" customFormat="1" x14ac:dyDescent="0.2">
      <c r="A182" s="224"/>
      <c r="E182" s="224"/>
    </row>
    <row r="183" spans="1:5" s="216" customFormat="1" x14ac:dyDescent="0.2">
      <c r="A183" s="224"/>
      <c r="E183" s="224"/>
    </row>
    <row r="184" spans="1:5" s="216" customFormat="1" x14ac:dyDescent="0.2">
      <c r="A184" s="224"/>
      <c r="E184" s="224"/>
    </row>
    <row r="185" spans="1:5" s="216" customFormat="1" x14ac:dyDescent="0.2">
      <c r="A185" s="224"/>
      <c r="E185" s="224"/>
    </row>
    <row r="186" spans="1:5" s="216" customFormat="1" x14ac:dyDescent="0.2">
      <c r="A186" s="224"/>
      <c r="E186" s="224"/>
    </row>
    <row r="187" spans="1:5" s="216" customFormat="1" x14ac:dyDescent="0.2">
      <c r="A187" s="224"/>
      <c r="E187" s="224"/>
    </row>
    <row r="188" spans="1:5" s="216" customFormat="1" x14ac:dyDescent="0.2">
      <c r="A188" s="224"/>
      <c r="E188" s="224"/>
    </row>
    <row r="189" spans="1:5" s="216" customFormat="1" x14ac:dyDescent="0.2">
      <c r="A189" s="224"/>
      <c r="E189" s="224"/>
    </row>
    <row r="190" spans="1:5" s="216" customFormat="1" x14ac:dyDescent="0.2">
      <c r="A190" s="224"/>
      <c r="E190" s="224"/>
    </row>
    <row r="191" spans="1:5" s="216" customFormat="1" x14ac:dyDescent="0.2">
      <c r="A191" s="224"/>
      <c r="E191" s="224"/>
    </row>
    <row r="192" spans="1:5" s="216" customFormat="1" x14ac:dyDescent="0.2">
      <c r="A192" s="224"/>
      <c r="E192" s="224"/>
    </row>
    <row r="193" spans="1:5" s="216" customFormat="1" x14ac:dyDescent="0.2">
      <c r="A193" s="224"/>
      <c r="E193" s="224"/>
    </row>
    <row r="194" spans="1:5" s="216" customFormat="1" x14ac:dyDescent="0.2">
      <c r="A194" s="224"/>
      <c r="E194" s="224"/>
    </row>
    <row r="195" spans="1:5" s="216" customFormat="1" x14ac:dyDescent="0.2">
      <c r="A195" s="224"/>
      <c r="E195" s="224"/>
    </row>
    <row r="196" spans="1:5" s="216" customFormat="1" x14ac:dyDescent="0.2">
      <c r="A196" s="224"/>
      <c r="E196" s="224"/>
    </row>
    <row r="197" spans="1:5" s="216" customFormat="1" x14ac:dyDescent="0.2">
      <c r="A197" s="224"/>
      <c r="E197" s="224"/>
    </row>
    <row r="198" spans="1:5" s="216" customFormat="1" x14ac:dyDescent="0.2">
      <c r="A198" s="224"/>
      <c r="E198" s="224"/>
    </row>
    <row r="199" spans="1:5" s="216" customFormat="1" x14ac:dyDescent="0.2">
      <c r="A199" s="224"/>
      <c r="E199" s="224"/>
    </row>
    <row r="200" spans="1:5" s="216" customFormat="1" x14ac:dyDescent="0.2">
      <c r="A200" s="224"/>
      <c r="E200" s="224"/>
    </row>
    <row r="201" spans="1:5" s="216" customFormat="1" x14ac:dyDescent="0.2">
      <c r="A201" s="224"/>
      <c r="E201" s="224"/>
    </row>
    <row r="202" spans="1:5" s="216" customFormat="1" x14ac:dyDescent="0.2">
      <c r="A202" s="224"/>
      <c r="E202" s="224"/>
    </row>
    <row r="203" spans="1:5" s="216" customFormat="1" x14ac:dyDescent="0.2">
      <c r="A203" s="224"/>
      <c r="E203" s="224"/>
    </row>
    <row r="204" spans="1:5" s="216" customFormat="1" x14ac:dyDescent="0.2">
      <c r="A204" s="224"/>
      <c r="E204" s="224"/>
    </row>
    <row r="205" spans="1:5" s="216" customFormat="1" x14ac:dyDescent="0.2">
      <c r="A205" s="224"/>
      <c r="E205" s="224"/>
    </row>
    <row r="206" spans="1:5" s="216" customFormat="1" x14ac:dyDescent="0.2">
      <c r="A206" s="224"/>
      <c r="E206" s="224"/>
    </row>
    <row r="207" spans="1:5" s="216" customFormat="1" x14ac:dyDescent="0.2">
      <c r="A207" s="224"/>
      <c r="E207" s="224"/>
    </row>
    <row r="208" spans="1:5" s="216" customFormat="1" x14ac:dyDescent="0.2">
      <c r="A208" s="224"/>
      <c r="E208" s="224"/>
    </row>
    <row r="209" spans="1:5" s="216" customFormat="1" x14ac:dyDescent="0.2">
      <c r="A209" s="224"/>
      <c r="E209" s="224"/>
    </row>
    <row r="210" spans="1:5" s="216" customFormat="1" x14ac:dyDescent="0.2">
      <c r="A210" s="224"/>
      <c r="E210" s="224"/>
    </row>
    <row r="211" spans="1:5" s="216" customFormat="1" x14ac:dyDescent="0.2">
      <c r="A211" s="224"/>
      <c r="E211" s="224"/>
    </row>
    <row r="212" spans="1:5" s="216" customFormat="1" x14ac:dyDescent="0.2">
      <c r="A212" s="224"/>
      <c r="E212" s="224"/>
    </row>
    <row r="213" spans="1:5" s="216" customFormat="1" x14ac:dyDescent="0.2">
      <c r="A213" s="224"/>
      <c r="E213" s="224"/>
    </row>
    <row r="214" spans="1:5" s="216" customFormat="1" x14ac:dyDescent="0.2">
      <c r="A214" s="224"/>
      <c r="E214" s="224"/>
    </row>
    <row r="215" spans="1:5" s="216" customFormat="1" x14ac:dyDescent="0.2">
      <c r="A215" s="224"/>
      <c r="E215" s="224"/>
    </row>
    <row r="216" spans="1:5" s="216" customFormat="1" x14ac:dyDescent="0.2">
      <c r="A216" s="224"/>
      <c r="E216" s="224"/>
    </row>
    <row r="217" spans="1:5" s="216" customFormat="1" x14ac:dyDescent="0.2">
      <c r="A217" s="224"/>
      <c r="E217" s="224"/>
    </row>
    <row r="218" spans="1:5" s="216" customFormat="1" x14ac:dyDescent="0.2">
      <c r="A218" s="224"/>
      <c r="E218" s="224"/>
    </row>
    <row r="219" spans="1:5" s="216" customFormat="1" x14ac:dyDescent="0.2">
      <c r="A219" s="224"/>
      <c r="E219" s="224"/>
    </row>
    <row r="220" spans="1:5" s="216" customFormat="1" x14ac:dyDescent="0.2">
      <c r="A220" s="224"/>
      <c r="E220" s="224"/>
    </row>
    <row r="221" spans="1:5" s="216" customFormat="1" x14ac:dyDescent="0.2">
      <c r="A221" s="224"/>
      <c r="E221" s="224"/>
    </row>
    <row r="222" spans="1:5" s="216" customFormat="1" x14ac:dyDescent="0.2">
      <c r="A222" s="224"/>
      <c r="E222" s="224"/>
    </row>
    <row r="223" spans="1:5" s="216" customFormat="1" x14ac:dyDescent="0.2">
      <c r="A223" s="224"/>
      <c r="E223" s="224"/>
    </row>
    <row r="224" spans="1:5" s="216" customFormat="1" x14ac:dyDescent="0.2">
      <c r="A224" s="224"/>
      <c r="E224" s="224"/>
    </row>
    <row r="225" spans="1:5" s="216" customFormat="1" x14ac:dyDescent="0.2">
      <c r="A225" s="224"/>
      <c r="E225" s="224"/>
    </row>
    <row r="226" spans="1:5" s="216" customFormat="1" x14ac:dyDescent="0.2">
      <c r="A226" s="224"/>
      <c r="E226" s="224"/>
    </row>
    <row r="227" spans="1:5" s="216" customFormat="1" x14ac:dyDescent="0.2">
      <c r="A227" s="224"/>
      <c r="E227" s="224"/>
    </row>
    <row r="228" spans="1:5" s="216" customFormat="1" x14ac:dyDescent="0.2">
      <c r="A228" s="224"/>
      <c r="E228" s="224"/>
    </row>
    <row r="229" spans="1:5" s="216" customFormat="1" x14ac:dyDescent="0.2">
      <c r="A229" s="224"/>
      <c r="E229" s="224"/>
    </row>
    <row r="230" spans="1:5" s="216" customFormat="1" x14ac:dyDescent="0.2">
      <c r="A230" s="224"/>
      <c r="E230" s="224"/>
    </row>
    <row r="231" spans="1:5" s="216" customFormat="1" x14ac:dyDescent="0.2">
      <c r="A231" s="224"/>
      <c r="E231" s="224"/>
    </row>
    <row r="232" spans="1:5" s="216" customFormat="1" x14ac:dyDescent="0.2">
      <c r="A232" s="224"/>
      <c r="E232" s="224"/>
    </row>
    <row r="233" spans="1:5" s="216" customFormat="1" x14ac:dyDescent="0.2">
      <c r="A233" s="224"/>
      <c r="E233" s="224"/>
    </row>
    <row r="234" spans="1:5" s="216" customFormat="1" x14ac:dyDescent="0.2">
      <c r="A234" s="224"/>
      <c r="E234" s="224"/>
    </row>
    <row r="235" spans="1:5" s="216" customFormat="1" x14ac:dyDescent="0.2">
      <c r="A235" s="224"/>
      <c r="E235" s="224"/>
    </row>
    <row r="236" spans="1:5" s="216" customFormat="1" x14ac:dyDescent="0.2">
      <c r="A236" s="224"/>
      <c r="E236" s="224"/>
    </row>
    <row r="237" spans="1:5" s="216" customFormat="1" x14ac:dyDescent="0.2">
      <c r="A237" s="224"/>
      <c r="E237" s="224"/>
    </row>
    <row r="238" spans="1:5" s="216" customFormat="1" x14ac:dyDescent="0.2">
      <c r="A238" s="224"/>
      <c r="E238" s="224"/>
    </row>
    <row r="239" spans="1:5" s="216" customFormat="1" x14ac:dyDescent="0.2">
      <c r="A239" s="224"/>
      <c r="E239" s="224"/>
    </row>
    <row r="240" spans="1:5" s="216" customFormat="1" x14ac:dyDescent="0.2">
      <c r="A240" s="224"/>
      <c r="E240" s="224"/>
    </row>
    <row r="241" spans="1:5" s="216" customFormat="1" x14ac:dyDescent="0.2">
      <c r="A241" s="224"/>
      <c r="E241" s="224"/>
    </row>
    <row r="242" spans="1:5" s="216" customFormat="1" x14ac:dyDescent="0.2">
      <c r="A242" s="224"/>
      <c r="E242" s="224"/>
    </row>
    <row r="243" spans="1:5" s="216" customFormat="1" x14ac:dyDescent="0.2">
      <c r="A243" s="224"/>
      <c r="E243" s="224"/>
    </row>
    <row r="244" spans="1:5" s="216" customFormat="1" x14ac:dyDescent="0.2">
      <c r="A244" s="224"/>
      <c r="E244" s="224"/>
    </row>
    <row r="245" spans="1:5" s="216" customFormat="1" x14ac:dyDescent="0.2">
      <c r="A245" s="224"/>
      <c r="E245" s="224"/>
    </row>
    <row r="246" spans="1:5" s="216" customFormat="1" x14ac:dyDescent="0.2">
      <c r="A246" s="224"/>
      <c r="E246" s="224"/>
    </row>
    <row r="247" spans="1:5" s="216" customFormat="1" x14ac:dyDescent="0.2">
      <c r="A247" s="224"/>
      <c r="E247" s="224"/>
    </row>
    <row r="248" spans="1:5" s="216" customFormat="1" x14ac:dyDescent="0.2">
      <c r="A248" s="224"/>
      <c r="E248" s="224"/>
    </row>
    <row r="249" spans="1:5" s="216" customFormat="1" x14ac:dyDescent="0.2">
      <c r="A249" s="224"/>
      <c r="E249" s="224"/>
    </row>
    <row r="250" spans="1:5" s="216" customFormat="1" x14ac:dyDescent="0.2">
      <c r="A250" s="224"/>
      <c r="E250" s="224"/>
    </row>
    <row r="251" spans="1:5" s="216" customFormat="1" x14ac:dyDescent="0.2">
      <c r="A251" s="224"/>
      <c r="E251" s="224"/>
    </row>
    <row r="252" spans="1:5" s="216" customFormat="1" x14ac:dyDescent="0.2">
      <c r="A252" s="224"/>
      <c r="E252" s="224"/>
    </row>
    <row r="253" spans="1:5" s="216" customFormat="1" x14ac:dyDescent="0.2">
      <c r="A253" s="224"/>
      <c r="E253" s="224"/>
    </row>
    <row r="254" spans="1:5" s="216" customFormat="1" x14ac:dyDescent="0.2">
      <c r="A254" s="224"/>
      <c r="E254" s="224"/>
    </row>
    <row r="255" spans="1:5" s="216" customFormat="1" x14ac:dyDescent="0.2">
      <c r="A255" s="224"/>
      <c r="E255" s="224"/>
    </row>
    <row r="256" spans="1:5" s="216" customFormat="1" x14ac:dyDescent="0.2">
      <c r="A256" s="224"/>
      <c r="E256" s="224"/>
    </row>
    <row r="257" spans="1:5" s="216" customFormat="1" x14ac:dyDescent="0.2">
      <c r="A257" s="224"/>
      <c r="E257" s="224"/>
    </row>
    <row r="258" spans="1:5" s="216" customFormat="1" x14ac:dyDescent="0.2">
      <c r="A258" s="224"/>
      <c r="E258" s="224"/>
    </row>
    <row r="259" spans="1:5" s="216" customFormat="1" x14ac:dyDescent="0.2">
      <c r="A259" s="224"/>
      <c r="E259" s="224"/>
    </row>
    <row r="260" spans="1:5" s="216" customFormat="1" x14ac:dyDescent="0.2">
      <c r="A260" s="224"/>
      <c r="E260" s="224"/>
    </row>
    <row r="261" spans="1:5" s="216" customFormat="1" x14ac:dyDescent="0.2">
      <c r="A261" s="224"/>
      <c r="E261" s="224"/>
    </row>
    <row r="262" spans="1:5" s="216" customFormat="1" x14ac:dyDescent="0.2">
      <c r="A262" s="224"/>
      <c r="E262" s="224"/>
    </row>
    <row r="263" spans="1:5" s="216" customFormat="1" x14ac:dyDescent="0.2">
      <c r="A263" s="224"/>
      <c r="E263" s="224"/>
    </row>
    <row r="264" spans="1:5" s="216" customFormat="1" x14ac:dyDescent="0.2">
      <c r="A264" s="224"/>
      <c r="E264" s="224"/>
    </row>
    <row r="265" spans="1:5" s="216" customFormat="1" x14ac:dyDescent="0.2">
      <c r="A265" s="224"/>
      <c r="E265" s="224"/>
    </row>
    <row r="266" spans="1:5" s="216" customFormat="1" x14ac:dyDescent="0.2">
      <c r="A266" s="224"/>
      <c r="E266" s="224"/>
    </row>
    <row r="267" spans="1:5" s="216" customFormat="1" x14ac:dyDescent="0.2">
      <c r="A267" s="224"/>
      <c r="E267" s="224"/>
    </row>
    <row r="268" spans="1:5" s="216" customFormat="1" x14ac:dyDescent="0.2">
      <c r="A268" s="224"/>
      <c r="E268" s="224"/>
    </row>
    <row r="269" spans="1:5" s="216" customFormat="1" x14ac:dyDescent="0.2">
      <c r="A269" s="224"/>
      <c r="E269" s="224"/>
    </row>
    <row r="270" spans="1:5" s="216" customFormat="1" x14ac:dyDescent="0.2">
      <c r="A270" s="224"/>
      <c r="E270" s="224"/>
    </row>
    <row r="271" spans="1:5" s="216" customFormat="1" x14ac:dyDescent="0.2">
      <c r="A271" s="224"/>
      <c r="E271" s="224"/>
    </row>
    <row r="272" spans="1:5" s="216" customFormat="1" x14ac:dyDescent="0.2">
      <c r="A272" s="224"/>
      <c r="E272" s="224"/>
    </row>
    <row r="273" spans="1:5" s="216" customFormat="1" x14ac:dyDescent="0.2">
      <c r="A273" s="224"/>
      <c r="E273" s="224"/>
    </row>
    <row r="274" spans="1:5" s="216" customFormat="1" x14ac:dyDescent="0.2">
      <c r="A274" s="224"/>
      <c r="E274" s="224"/>
    </row>
    <row r="275" spans="1:5" s="216" customFormat="1" x14ac:dyDescent="0.2">
      <c r="A275" s="224"/>
      <c r="E275" s="224"/>
    </row>
    <row r="276" spans="1:5" s="216" customFormat="1" x14ac:dyDescent="0.2">
      <c r="A276" s="224"/>
      <c r="E276" s="224"/>
    </row>
    <row r="277" spans="1:5" s="216" customFormat="1" x14ac:dyDescent="0.2">
      <c r="A277" s="224"/>
      <c r="E277" s="224"/>
    </row>
    <row r="278" spans="1:5" s="216" customFormat="1" x14ac:dyDescent="0.2">
      <c r="A278" s="224"/>
      <c r="E278" s="224"/>
    </row>
    <row r="279" spans="1:5" s="216" customFormat="1" x14ac:dyDescent="0.2">
      <c r="A279" s="224"/>
      <c r="E279" s="224"/>
    </row>
    <row r="280" spans="1:5" s="216" customFormat="1" x14ac:dyDescent="0.2">
      <c r="A280" s="224"/>
      <c r="E280" s="224"/>
    </row>
    <row r="281" spans="1:5" s="216" customFormat="1" x14ac:dyDescent="0.2">
      <c r="A281" s="224"/>
      <c r="E281" s="224"/>
    </row>
    <row r="282" spans="1:5" s="216" customFormat="1" x14ac:dyDescent="0.2">
      <c r="A282" s="224"/>
      <c r="E282" s="224"/>
    </row>
    <row r="283" spans="1:5" s="216" customFormat="1" x14ac:dyDescent="0.2">
      <c r="A283" s="224"/>
      <c r="E283" s="224"/>
    </row>
    <row r="284" spans="1:5" s="216" customFormat="1" x14ac:dyDescent="0.2">
      <c r="A284" s="224"/>
      <c r="E284" s="224"/>
    </row>
    <row r="285" spans="1:5" s="216" customFormat="1" x14ac:dyDescent="0.2">
      <c r="A285" s="224"/>
      <c r="E285" s="224"/>
    </row>
    <row r="286" spans="1:5" s="216" customFormat="1" x14ac:dyDescent="0.2">
      <c r="A286" s="224"/>
      <c r="E286" s="224"/>
    </row>
    <row r="287" spans="1:5" s="216" customFormat="1" x14ac:dyDescent="0.2">
      <c r="A287" s="224"/>
      <c r="E287" s="224"/>
    </row>
    <row r="288" spans="1:5" s="216" customFormat="1" x14ac:dyDescent="0.2">
      <c r="A288" s="224"/>
      <c r="E288" s="224"/>
    </row>
    <row r="289" spans="1:5" s="216" customFormat="1" x14ac:dyDescent="0.2">
      <c r="A289" s="224"/>
      <c r="E289" s="224"/>
    </row>
    <row r="290" spans="1:5" s="216" customFormat="1" x14ac:dyDescent="0.2">
      <c r="A290" s="224"/>
      <c r="E290" s="224"/>
    </row>
    <row r="291" spans="1:5" s="216" customFormat="1" x14ac:dyDescent="0.2">
      <c r="A291" s="224"/>
      <c r="E291" s="224"/>
    </row>
    <row r="292" spans="1:5" s="216" customFormat="1" x14ac:dyDescent="0.2">
      <c r="A292" s="224"/>
      <c r="E292" s="224"/>
    </row>
    <row r="293" spans="1:5" s="216" customFormat="1" x14ac:dyDescent="0.2">
      <c r="A293" s="224"/>
      <c r="E293" s="224"/>
    </row>
    <row r="294" spans="1:5" s="216" customFormat="1" x14ac:dyDescent="0.2">
      <c r="A294" s="224"/>
      <c r="E294" s="224"/>
    </row>
    <row r="295" spans="1:5" s="216" customFormat="1" x14ac:dyDescent="0.2">
      <c r="A295" s="224"/>
      <c r="E295" s="224"/>
    </row>
    <row r="296" spans="1:5" s="216" customFormat="1" x14ac:dyDescent="0.2">
      <c r="A296" s="224"/>
      <c r="E296" s="224"/>
    </row>
    <row r="297" spans="1:5" s="216" customFormat="1" x14ac:dyDescent="0.2">
      <c r="A297" s="224"/>
      <c r="E297" s="224"/>
    </row>
    <row r="298" spans="1:5" s="216" customFormat="1" x14ac:dyDescent="0.2">
      <c r="A298" s="224"/>
      <c r="E298" s="224"/>
    </row>
    <row r="299" spans="1:5" s="216" customFormat="1" x14ac:dyDescent="0.2">
      <c r="A299" s="224"/>
      <c r="E299" s="224"/>
    </row>
    <row r="300" spans="1:5" s="216" customFormat="1" x14ac:dyDescent="0.2">
      <c r="A300" s="224"/>
      <c r="E300" s="224"/>
    </row>
    <row r="301" spans="1:5" s="216" customFormat="1" x14ac:dyDescent="0.2">
      <c r="A301" s="224"/>
      <c r="E301" s="224"/>
    </row>
    <row r="302" spans="1:5" s="216" customFormat="1" x14ac:dyDescent="0.2">
      <c r="A302" s="224"/>
      <c r="E302" s="224"/>
    </row>
    <row r="303" spans="1:5" s="216" customFormat="1" x14ac:dyDescent="0.2">
      <c r="A303" s="224"/>
      <c r="E303" s="224"/>
    </row>
    <row r="304" spans="1:5" s="216" customFormat="1" x14ac:dyDescent="0.2">
      <c r="A304" s="224"/>
      <c r="E304" s="224"/>
    </row>
    <row r="305" spans="1:5" s="216" customFormat="1" x14ac:dyDescent="0.2">
      <c r="A305" s="224"/>
      <c r="E305" s="224"/>
    </row>
    <row r="306" spans="1:5" s="216" customFormat="1" x14ac:dyDescent="0.2">
      <c r="A306" s="224"/>
      <c r="E306" s="224"/>
    </row>
    <row r="307" spans="1:5" s="216" customFormat="1" x14ac:dyDescent="0.2">
      <c r="A307" s="224"/>
      <c r="E307" s="224"/>
    </row>
    <row r="308" spans="1:5" s="216" customFormat="1" x14ac:dyDescent="0.2">
      <c r="A308" s="224"/>
      <c r="E308" s="224"/>
    </row>
    <row r="309" spans="1:5" s="216" customFormat="1" x14ac:dyDescent="0.2">
      <c r="A309" s="224"/>
      <c r="E309" s="224"/>
    </row>
    <row r="310" spans="1:5" s="216" customFormat="1" x14ac:dyDescent="0.2">
      <c r="A310" s="224"/>
      <c r="E310" s="224"/>
    </row>
    <row r="311" spans="1:5" s="216" customFormat="1" x14ac:dyDescent="0.2">
      <c r="A311" s="224"/>
      <c r="E311" s="224"/>
    </row>
    <row r="312" spans="1:5" s="216" customFormat="1" x14ac:dyDescent="0.2">
      <c r="A312" s="224"/>
      <c r="E312" s="224"/>
    </row>
    <row r="313" spans="1:5" s="216" customFormat="1" x14ac:dyDescent="0.2">
      <c r="A313" s="224"/>
      <c r="E313" s="224"/>
    </row>
    <row r="314" spans="1:5" s="216" customFormat="1" x14ac:dyDescent="0.2">
      <c r="A314" s="224"/>
      <c r="E314" s="224"/>
    </row>
    <row r="315" spans="1:5" s="216" customFormat="1" x14ac:dyDescent="0.2">
      <c r="A315" s="224"/>
      <c r="E315" s="224"/>
    </row>
    <row r="316" spans="1:5" s="216" customFormat="1" x14ac:dyDescent="0.2">
      <c r="A316" s="224"/>
      <c r="E316" s="224"/>
    </row>
    <row r="317" spans="1:5" s="216" customFormat="1" x14ac:dyDescent="0.2">
      <c r="A317" s="224"/>
      <c r="E317" s="224"/>
    </row>
    <row r="318" spans="1:5" s="216" customFormat="1" x14ac:dyDescent="0.2">
      <c r="A318" s="224"/>
      <c r="E318" s="224"/>
    </row>
    <row r="319" spans="1:5" s="216" customFormat="1" x14ac:dyDescent="0.2">
      <c r="A319" s="224"/>
      <c r="E319" s="224"/>
    </row>
    <row r="320" spans="1:5" s="216" customFormat="1" x14ac:dyDescent="0.2">
      <c r="A320" s="224"/>
      <c r="E320" s="224"/>
    </row>
    <row r="321" spans="1:5" s="216" customFormat="1" x14ac:dyDescent="0.2">
      <c r="A321" s="224"/>
      <c r="E321" s="224"/>
    </row>
    <row r="322" spans="1:5" s="216" customFormat="1" x14ac:dyDescent="0.2">
      <c r="A322" s="224"/>
      <c r="E322" s="224"/>
    </row>
    <row r="323" spans="1:5" s="216" customFormat="1" x14ac:dyDescent="0.2">
      <c r="A323" s="224"/>
      <c r="E323" s="224"/>
    </row>
    <row r="324" spans="1:5" s="216" customFormat="1" x14ac:dyDescent="0.2">
      <c r="A324" s="224"/>
      <c r="E324" s="224"/>
    </row>
    <row r="325" spans="1:5" s="216" customFormat="1" x14ac:dyDescent="0.2">
      <c r="A325" s="224"/>
      <c r="E325" s="224"/>
    </row>
    <row r="326" spans="1:5" s="216" customFormat="1" x14ac:dyDescent="0.2">
      <c r="A326" s="224"/>
      <c r="E326" s="224"/>
    </row>
    <row r="327" spans="1:5" s="216" customFormat="1" x14ac:dyDescent="0.2">
      <c r="A327" s="224"/>
      <c r="E327" s="224"/>
    </row>
    <row r="328" spans="1:5" s="216" customFormat="1" x14ac:dyDescent="0.2">
      <c r="A328" s="224"/>
      <c r="E328" s="224"/>
    </row>
    <row r="329" spans="1:5" s="216" customFormat="1" x14ac:dyDescent="0.2">
      <c r="A329" s="224"/>
      <c r="E329" s="224"/>
    </row>
    <row r="330" spans="1:5" s="216" customFormat="1" x14ac:dyDescent="0.2">
      <c r="A330" s="224"/>
      <c r="E330" s="224"/>
    </row>
    <row r="331" spans="1:5" s="216" customFormat="1" x14ac:dyDescent="0.2">
      <c r="A331" s="224"/>
      <c r="E331" s="224"/>
    </row>
    <row r="332" spans="1:5" s="216" customFormat="1" x14ac:dyDescent="0.2">
      <c r="A332" s="224"/>
      <c r="E332" s="224"/>
    </row>
    <row r="333" spans="1:5" s="216" customFormat="1" x14ac:dyDescent="0.2">
      <c r="A333" s="224"/>
      <c r="E333" s="224"/>
    </row>
    <row r="334" spans="1:5" s="216" customFormat="1" x14ac:dyDescent="0.2">
      <c r="A334" s="224"/>
      <c r="E334" s="224"/>
    </row>
    <row r="335" spans="1:5" s="216" customFormat="1" x14ac:dyDescent="0.2">
      <c r="A335" s="224"/>
      <c r="E335" s="224"/>
    </row>
    <row r="336" spans="1:5" s="216" customFormat="1" x14ac:dyDescent="0.2">
      <c r="A336" s="224"/>
      <c r="E336" s="224"/>
    </row>
    <row r="337" spans="1:5" s="216" customFormat="1" x14ac:dyDescent="0.2">
      <c r="A337" s="224"/>
      <c r="E337" s="224"/>
    </row>
    <row r="338" spans="1:5" s="216" customFormat="1" x14ac:dyDescent="0.2">
      <c r="A338" s="224"/>
      <c r="E338" s="224"/>
    </row>
    <row r="339" spans="1:5" s="216" customFormat="1" x14ac:dyDescent="0.2">
      <c r="A339" s="224"/>
      <c r="E339" s="224"/>
    </row>
    <row r="340" spans="1:5" s="216" customFormat="1" x14ac:dyDescent="0.2">
      <c r="A340" s="224"/>
      <c r="E340" s="224"/>
    </row>
    <row r="341" spans="1:5" s="216" customFormat="1" x14ac:dyDescent="0.2">
      <c r="A341" s="224"/>
      <c r="E341" s="224"/>
    </row>
    <row r="342" spans="1:5" s="216" customFormat="1" x14ac:dyDescent="0.2">
      <c r="A342" s="224"/>
      <c r="E342" s="224"/>
    </row>
    <row r="343" spans="1:5" s="216" customFormat="1" x14ac:dyDescent="0.2">
      <c r="A343" s="224"/>
      <c r="E343" s="224"/>
    </row>
    <row r="344" spans="1:5" s="216" customFormat="1" x14ac:dyDescent="0.2">
      <c r="A344" s="224"/>
      <c r="E344" s="224"/>
    </row>
    <row r="345" spans="1:5" s="216" customFormat="1" x14ac:dyDescent="0.2">
      <c r="A345" s="224"/>
      <c r="E345" s="224"/>
    </row>
    <row r="346" spans="1:5" s="216" customFormat="1" x14ac:dyDescent="0.2">
      <c r="A346" s="224"/>
      <c r="E346" s="224"/>
    </row>
    <row r="347" spans="1:5" s="216" customFormat="1" x14ac:dyDescent="0.2">
      <c r="A347" s="224"/>
      <c r="E347" s="224"/>
    </row>
    <row r="348" spans="1:5" s="216" customFormat="1" x14ac:dyDescent="0.2">
      <c r="A348" s="224"/>
      <c r="E348" s="224"/>
    </row>
    <row r="349" spans="1:5" s="216" customFormat="1" x14ac:dyDescent="0.2">
      <c r="A349" s="224"/>
      <c r="E349" s="224"/>
    </row>
    <row r="350" spans="1:5" s="216" customFormat="1" x14ac:dyDescent="0.2">
      <c r="A350" s="224"/>
      <c r="E350" s="224"/>
    </row>
    <row r="351" spans="1:5" s="216" customFormat="1" x14ac:dyDescent="0.2">
      <c r="A351" s="224"/>
      <c r="E351" s="224"/>
    </row>
    <row r="352" spans="1:5" s="216" customFormat="1" x14ac:dyDescent="0.2">
      <c r="A352" s="224"/>
      <c r="E352" s="224"/>
    </row>
    <row r="353" spans="1:5" s="216" customFormat="1" x14ac:dyDescent="0.2">
      <c r="A353" s="224"/>
      <c r="E353" s="224"/>
    </row>
    <row r="354" spans="1:5" s="216" customFormat="1" x14ac:dyDescent="0.2">
      <c r="A354" s="224"/>
      <c r="E354" s="224"/>
    </row>
    <row r="355" spans="1:5" s="216" customFormat="1" x14ac:dyDescent="0.2">
      <c r="A355" s="224"/>
      <c r="E355" s="224"/>
    </row>
    <row r="356" spans="1:5" s="216" customFormat="1" x14ac:dyDescent="0.2">
      <c r="A356" s="224"/>
      <c r="E356" s="224"/>
    </row>
    <row r="357" spans="1:5" s="216" customFormat="1" x14ac:dyDescent="0.2">
      <c r="A357" s="224"/>
      <c r="E357" s="224"/>
    </row>
    <row r="358" spans="1:5" s="216" customFormat="1" x14ac:dyDescent="0.2">
      <c r="A358" s="224"/>
      <c r="E358" s="224"/>
    </row>
    <row r="359" spans="1:5" s="216" customFormat="1" x14ac:dyDescent="0.2">
      <c r="A359" s="224"/>
      <c r="E359" s="224"/>
    </row>
    <row r="360" spans="1:5" s="216" customFormat="1" x14ac:dyDescent="0.2">
      <c r="A360" s="224"/>
      <c r="E360" s="224"/>
    </row>
    <row r="361" spans="1:5" s="216" customFormat="1" x14ac:dyDescent="0.2">
      <c r="A361" s="224"/>
      <c r="E361" s="224"/>
    </row>
    <row r="362" spans="1:5" s="216" customFormat="1" x14ac:dyDescent="0.2">
      <c r="A362" s="224"/>
      <c r="E362" s="224"/>
    </row>
    <row r="363" spans="1:5" s="216" customFormat="1" x14ac:dyDescent="0.2">
      <c r="A363" s="224"/>
      <c r="E363" s="224"/>
    </row>
    <row r="364" spans="1:5" s="216" customFormat="1" x14ac:dyDescent="0.2">
      <c r="A364" s="224"/>
      <c r="E364" s="224"/>
    </row>
    <row r="365" spans="1:5" s="216" customFormat="1" x14ac:dyDescent="0.2">
      <c r="A365" s="224"/>
      <c r="E365" s="224"/>
    </row>
    <row r="366" spans="1:5" s="216" customFormat="1" x14ac:dyDescent="0.2">
      <c r="A366" s="224"/>
      <c r="E366" s="224"/>
    </row>
    <row r="367" spans="1:5" s="216" customFormat="1" x14ac:dyDescent="0.2">
      <c r="A367" s="224"/>
      <c r="E367" s="224"/>
    </row>
    <row r="368" spans="1:5" s="216" customFormat="1" x14ac:dyDescent="0.2">
      <c r="A368" s="224"/>
      <c r="E368" s="224"/>
    </row>
    <row r="369" spans="1:5" s="216" customFormat="1" x14ac:dyDescent="0.2">
      <c r="A369" s="224"/>
      <c r="E369" s="224"/>
    </row>
    <row r="370" spans="1:5" s="216" customFormat="1" x14ac:dyDescent="0.2">
      <c r="A370" s="224"/>
      <c r="E370" s="224"/>
    </row>
    <row r="371" spans="1:5" s="216" customFormat="1" x14ac:dyDescent="0.2">
      <c r="A371" s="224"/>
      <c r="E371" s="224"/>
    </row>
    <row r="372" spans="1:5" s="216" customFormat="1" x14ac:dyDescent="0.2">
      <c r="A372" s="224"/>
      <c r="E372" s="224"/>
    </row>
    <row r="373" spans="1:5" s="216" customFormat="1" x14ac:dyDescent="0.2">
      <c r="A373" s="224"/>
      <c r="E373" s="224"/>
    </row>
    <row r="374" spans="1:5" s="216" customFormat="1" x14ac:dyDescent="0.2">
      <c r="A374" s="224"/>
      <c r="E374" s="224"/>
    </row>
    <row r="375" spans="1:5" s="216" customFormat="1" x14ac:dyDescent="0.2">
      <c r="A375" s="224"/>
      <c r="E375" s="224"/>
    </row>
    <row r="376" spans="1:5" s="216" customFormat="1" x14ac:dyDescent="0.2">
      <c r="A376" s="224"/>
      <c r="E376" s="224"/>
    </row>
    <row r="377" spans="1:5" s="216" customFormat="1" x14ac:dyDescent="0.2">
      <c r="A377" s="224"/>
      <c r="E377" s="224"/>
    </row>
    <row r="378" spans="1:5" s="216" customFormat="1" x14ac:dyDescent="0.2">
      <c r="A378" s="224"/>
      <c r="E378" s="224"/>
    </row>
    <row r="379" spans="1:5" s="216" customFormat="1" x14ac:dyDescent="0.2">
      <c r="A379" s="224"/>
      <c r="E379" s="224"/>
    </row>
    <row r="380" spans="1:5" s="216" customFormat="1" x14ac:dyDescent="0.2">
      <c r="A380" s="224"/>
      <c r="E380" s="224"/>
    </row>
    <row r="381" spans="1:5" s="216" customFormat="1" x14ac:dyDescent="0.2">
      <c r="A381" s="224"/>
      <c r="E381" s="224"/>
    </row>
    <row r="382" spans="1:5" s="216" customFormat="1" x14ac:dyDescent="0.2">
      <c r="A382" s="224"/>
      <c r="E382" s="224"/>
    </row>
    <row r="383" spans="1:5" s="216" customFormat="1" x14ac:dyDescent="0.2">
      <c r="A383" s="224"/>
      <c r="E383" s="224"/>
    </row>
    <row r="384" spans="1:5" s="216" customFormat="1" x14ac:dyDescent="0.2">
      <c r="A384" s="224"/>
      <c r="E384" s="224"/>
    </row>
    <row r="385" spans="1:5" s="216" customFormat="1" x14ac:dyDescent="0.2">
      <c r="A385" s="224"/>
      <c r="E385" s="224"/>
    </row>
    <row r="386" spans="1:5" s="216" customFormat="1" x14ac:dyDescent="0.2">
      <c r="A386" s="224"/>
      <c r="E386" s="224"/>
    </row>
    <row r="387" spans="1:5" s="216" customFormat="1" x14ac:dyDescent="0.2">
      <c r="A387" s="224"/>
      <c r="E387" s="224"/>
    </row>
    <row r="388" spans="1:5" s="216" customFormat="1" x14ac:dyDescent="0.2">
      <c r="A388" s="224"/>
      <c r="E388" s="224"/>
    </row>
    <row r="389" spans="1:5" s="216" customFormat="1" x14ac:dyDescent="0.2">
      <c r="A389" s="224"/>
      <c r="E389" s="224"/>
    </row>
    <row r="390" spans="1:5" s="216" customFormat="1" x14ac:dyDescent="0.2">
      <c r="A390" s="224"/>
      <c r="E390" s="224"/>
    </row>
    <row r="391" spans="1:5" s="216" customFormat="1" x14ac:dyDescent="0.2">
      <c r="A391" s="224"/>
      <c r="E391" s="224"/>
    </row>
    <row r="392" spans="1:5" s="216" customFormat="1" x14ac:dyDescent="0.2">
      <c r="A392" s="224"/>
      <c r="E392" s="224"/>
    </row>
    <row r="393" spans="1:5" s="216" customFormat="1" x14ac:dyDescent="0.2">
      <c r="A393" s="224"/>
      <c r="E393" s="224"/>
    </row>
    <row r="394" spans="1:5" s="216" customFormat="1" x14ac:dyDescent="0.2">
      <c r="A394" s="224"/>
      <c r="E394" s="224"/>
    </row>
    <row r="395" spans="1:5" s="216" customFormat="1" x14ac:dyDescent="0.2">
      <c r="A395" s="224"/>
      <c r="E395" s="224"/>
    </row>
    <row r="396" spans="1:5" s="216" customFormat="1" x14ac:dyDescent="0.2">
      <c r="A396" s="224"/>
      <c r="E396" s="224"/>
    </row>
    <row r="397" spans="1:5" s="216" customFormat="1" x14ac:dyDescent="0.2">
      <c r="A397" s="224"/>
      <c r="E397" s="224"/>
    </row>
    <row r="398" spans="1:5" s="216" customFormat="1" x14ac:dyDescent="0.2">
      <c r="A398" s="224"/>
      <c r="E398" s="224"/>
    </row>
    <row r="399" spans="1:5" s="216" customFormat="1" x14ac:dyDescent="0.2">
      <c r="A399" s="224"/>
      <c r="E399" s="224"/>
    </row>
    <row r="400" spans="1:5" s="216" customFormat="1" x14ac:dyDescent="0.2">
      <c r="A400" s="224"/>
      <c r="E400" s="224"/>
    </row>
    <row r="401" spans="1:5" s="216" customFormat="1" x14ac:dyDescent="0.2">
      <c r="A401" s="224"/>
      <c r="E401" s="224"/>
    </row>
    <row r="402" spans="1:5" s="216" customFormat="1" x14ac:dyDescent="0.2">
      <c r="A402" s="224"/>
      <c r="E402" s="224"/>
    </row>
    <row r="403" spans="1:5" s="216" customFormat="1" x14ac:dyDescent="0.2">
      <c r="A403" s="224"/>
      <c r="E403" s="224"/>
    </row>
    <row r="404" spans="1:5" s="216" customFormat="1" x14ac:dyDescent="0.2">
      <c r="A404" s="224"/>
      <c r="E404" s="224"/>
    </row>
    <row r="405" spans="1:5" s="216" customFormat="1" x14ac:dyDescent="0.2">
      <c r="A405" s="224"/>
      <c r="E405" s="224"/>
    </row>
    <row r="406" spans="1:5" s="216" customFormat="1" x14ac:dyDescent="0.2">
      <c r="A406" s="224"/>
      <c r="E406" s="224"/>
    </row>
    <row r="407" spans="1:5" s="216" customFormat="1" x14ac:dyDescent="0.2">
      <c r="A407" s="224"/>
      <c r="E407" s="224"/>
    </row>
    <row r="408" spans="1:5" s="216" customFormat="1" x14ac:dyDescent="0.2">
      <c r="A408" s="224"/>
      <c r="E408" s="224"/>
    </row>
    <row r="409" spans="1:5" s="216" customFormat="1" x14ac:dyDescent="0.2">
      <c r="A409" s="224"/>
      <c r="E409" s="224"/>
    </row>
    <row r="410" spans="1:5" s="216" customFormat="1" x14ac:dyDescent="0.2">
      <c r="A410" s="224"/>
      <c r="E410" s="224"/>
    </row>
    <row r="411" spans="1:5" s="216" customFormat="1" x14ac:dyDescent="0.2">
      <c r="A411" s="224"/>
      <c r="E411" s="224"/>
    </row>
    <row r="412" spans="1:5" s="216" customFormat="1" x14ac:dyDescent="0.2">
      <c r="A412" s="224"/>
      <c r="E412" s="224"/>
    </row>
    <row r="413" spans="1:5" s="216" customFormat="1" x14ac:dyDescent="0.2">
      <c r="A413" s="224"/>
      <c r="E413" s="224"/>
    </row>
    <row r="414" spans="1:5" s="216" customFormat="1" x14ac:dyDescent="0.2">
      <c r="A414" s="224"/>
      <c r="E414" s="224"/>
    </row>
    <row r="415" spans="1:5" s="216" customFormat="1" x14ac:dyDescent="0.2">
      <c r="A415" s="224"/>
      <c r="E415" s="224"/>
    </row>
    <row r="416" spans="1:5" s="216" customFormat="1" x14ac:dyDescent="0.2">
      <c r="A416" s="224"/>
      <c r="E416" s="224"/>
    </row>
    <row r="417" spans="1:5" s="216" customFormat="1" x14ac:dyDescent="0.2">
      <c r="A417" s="224"/>
      <c r="E417" s="224"/>
    </row>
    <row r="418" spans="1:5" s="216" customFormat="1" x14ac:dyDescent="0.2">
      <c r="A418" s="224"/>
      <c r="E418" s="224"/>
    </row>
    <row r="419" spans="1:5" s="216" customFormat="1" x14ac:dyDescent="0.2">
      <c r="A419" s="224"/>
      <c r="E419" s="224"/>
    </row>
    <row r="420" spans="1:5" s="216" customFormat="1" x14ac:dyDescent="0.2">
      <c r="A420" s="224"/>
      <c r="E420" s="224"/>
    </row>
    <row r="421" spans="1:5" s="216" customFormat="1" x14ac:dyDescent="0.2">
      <c r="A421" s="224"/>
      <c r="E421" s="224"/>
    </row>
    <row r="422" spans="1:5" s="216" customFormat="1" x14ac:dyDescent="0.2">
      <c r="A422" s="224"/>
      <c r="E422" s="224"/>
    </row>
    <row r="423" spans="1:5" s="216" customFormat="1" x14ac:dyDescent="0.2">
      <c r="A423" s="224"/>
      <c r="E423" s="224"/>
    </row>
  </sheetData>
  <sheetProtection selectLockedCells="1"/>
  <dataConsolidate link="1"/>
  <mergeCells count="10">
    <mergeCell ref="A54:C54"/>
    <mergeCell ref="E18:G18"/>
    <mergeCell ref="E26:G26"/>
    <mergeCell ref="A32:C32"/>
    <mergeCell ref="E36:G36"/>
    <mergeCell ref="A1:C1"/>
    <mergeCell ref="A18:C18"/>
    <mergeCell ref="A26:C26"/>
    <mergeCell ref="A37:C37"/>
    <mergeCell ref="A45:C45"/>
  </mergeCells>
  <hyperlinks>
    <hyperlink ref="E148" r:id="rId1" xr:uid="{8D4325F9-127B-4F7B-822C-14F5EE45E51A}"/>
    <hyperlink ref="E149:E155" r:id="rId2" display="DECLARE CONC/TRACK" xr:uid="{62B4EE2D-DD8C-46C8-AB8B-2C344F3073BE}"/>
  </hyperlinks>
  <printOptions horizontalCentered="1"/>
  <pageMargins left="0" right="0" top="0.25" bottom="0.25" header="0.25" footer="0.25"/>
  <pageSetup scale="12" fitToHeight="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64"/>
  <sheetViews>
    <sheetView workbookViewId="0">
      <selection activeCell="U19" sqref="U19"/>
    </sheetView>
  </sheetViews>
  <sheetFormatPr defaultColWidth="9.125" defaultRowHeight="13.6" x14ac:dyDescent="0.2"/>
  <cols>
    <col min="1" max="1" width="26.625" style="16" customWidth="1"/>
    <col min="2" max="2" width="11.25" style="16" customWidth="1"/>
    <col min="3" max="3" width="7.875" style="16" customWidth="1"/>
    <col min="4" max="4" width="5.25" style="16" customWidth="1"/>
    <col min="5" max="5" width="11" style="16" customWidth="1"/>
    <col min="6" max="6" width="9" style="16" customWidth="1"/>
    <col min="7" max="7" width="4.25" style="16" customWidth="1"/>
    <col min="8" max="9" width="9.125" style="16"/>
    <col min="10" max="10" width="27.875" style="16" customWidth="1"/>
    <col min="11" max="11" width="11.375" style="16" customWidth="1"/>
    <col min="12" max="12" width="8.875" style="16" customWidth="1"/>
    <col min="13" max="13" width="4.75" style="16" customWidth="1"/>
    <col min="14" max="14" width="12.125" style="16" customWidth="1"/>
    <col min="15" max="15" width="9.125" style="16"/>
    <col min="16" max="16" width="5.25" style="16" customWidth="1"/>
    <col min="17" max="17" width="9.125" style="16"/>
    <col min="18" max="18" width="3.375" style="16" customWidth="1"/>
    <col min="19" max="16384" width="9.125" style="16"/>
  </cols>
  <sheetData>
    <row r="1" spans="1:18" ht="18.350000000000001" x14ac:dyDescent="0.3">
      <c r="A1" s="15" t="s">
        <v>212</v>
      </c>
      <c r="B1" s="15"/>
    </row>
    <row r="3" spans="1:18" ht="15.65" x14ac:dyDescent="0.25">
      <c r="A3" s="59" t="s">
        <v>742</v>
      </c>
      <c r="B3" s="59"/>
    </row>
    <row r="5" spans="1:18" ht="19.05" customHeight="1" x14ac:dyDescent="0.2">
      <c r="A5" s="16" t="s">
        <v>192</v>
      </c>
    </row>
    <row r="6" spans="1:18" ht="14.95" customHeight="1" x14ac:dyDescent="0.2">
      <c r="J6" s="332" t="s">
        <v>743</v>
      </c>
      <c r="K6" s="332"/>
      <c r="L6" s="332"/>
      <c r="M6" s="332"/>
      <c r="N6" s="332"/>
      <c r="O6" s="332"/>
      <c r="P6" s="332"/>
      <c r="Q6" s="332"/>
    </row>
    <row r="7" spans="1:18" ht="19.55" customHeight="1" thickBot="1" x14ac:dyDescent="0.35">
      <c r="A7" s="17" t="s">
        <v>215</v>
      </c>
      <c r="B7" s="17"/>
      <c r="C7" s="18"/>
      <c r="D7" s="19"/>
      <c r="E7" s="20"/>
      <c r="F7" s="20"/>
      <c r="G7" s="20"/>
      <c r="H7" s="21"/>
      <c r="J7" s="333"/>
      <c r="K7" s="333"/>
      <c r="L7" s="333"/>
      <c r="M7" s="333"/>
      <c r="N7" s="333"/>
      <c r="O7" s="333"/>
      <c r="P7" s="333"/>
      <c r="Q7" s="333"/>
      <c r="R7" s="22"/>
    </row>
    <row r="8" spans="1:18" ht="19.05" thickBot="1" x14ac:dyDescent="0.35">
      <c r="A8" s="23" t="s">
        <v>193</v>
      </c>
      <c r="B8" s="60"/>
      <c r="C8" s="24"/>
      <c r="D8" s="25"/>
      <c r="E8" s="26"/>
      <c r="F8" s="26"/>
      <c r="G8" s="26"/>
      <c r="H8" s="27"/>
      <c r="J8" s="23" t="s">
        <v>193</v>
      </c>
      <c r="K8" s="60"/>
      <c r="L8" s="28"/>
      <c r="M8" s="25"/>
      <c r="N8" s="25"/>
      <c r="O8" s="25"/>
      <c r="P8" s="25"/>
      <c r="Q8" s="29"/>
      <c r="R8" s="19"/>
    </row>
    <row r="9" spans="1:18" ht="31.95" thickBot="1" x14ac:dyDescent="0.3">
      <c r="A9" s="194" t="s">
        <v>194</v>
      </c>
      <c r="B9" s="195" t="s">
        <v>744</v>
      </c>
      <c r="C9" s="196" t="s">
        <v>195</v>
      </c>
      <c r="D9" s="195"/>
      <c r="E9" s="336" t="s">
        <v>196</v>
      </c>
      <c r="F9" s="337"/>
      <c r="G9" s="208"/>
      <c r="H9" s="206" t="s">
        <v>214</v>
      </c>
      <c r="J9" s="194" t="s">
        <v>194</v>
      </c>
      <c r="K9" s="195" t="s">
        <v>744</v>
      </c>
      <c r="L9" s="209" t="s">
        <v>195</v>
      </c>
      <c r="M9" s="195"/>
      <c r="N9" s="336" t="s">
        <v>196</v>
      </c>
      <c r="O9" s="337"/>
      <c r="P9" s="195"/>
      <c r="Q9" s="200" t="s">
        <v>214</v>
      </c>
      <c r="R9" s="36"/>
    </row>
    <row r="10" spans="1:18" ht="15.65" x14ac:dyDescent="0.25">
      <c r="A10" s="201" t="s">
        <v>197</v>
      </c>
      <c r="B10" s="202"/>
      <c r="C10" s="189">
        <v>0</v>
      </c>
      <c r="D10" s="203" t="s">
        <v>198</v>
      </c>
      <c r="E10" s="189" t="s">
        <v>210</v>
      </c>
      <c r="F10" s="204">
        <f>INDEX(Lists!$M$2:$M$12,MATCH(E10,Lists!$L$2:$L$12,0))</f>
        <v>0</v>
      </c>
      <c r="G10" s="203" t="s">
        <v>199</v>
      </c>
      <c r="H10" s="41">
        <f t="shared" ref="H10:H15" si="0">C10*F10</f>
        <v>0</v>
      </c>
      <c r="J10" s="201" t="s">
        <v>197</v>
      </c>
      <c r="K10" s="202"/>
      <c r="L10" s="189">
        <v>0</v>
      </c>
      <c r="M10" s="203" t="s">
        <v>198</v>
      </c>
      <c r="N10" s="189" t="s">
        <v>210</v>
      </c>
      <c r="O10" s="204">
        <f>INDEX(Lists!$M$2:$M$12,MATCH(N10,Lists!$L$2:$L$12,0))</f>
        <v>0</v>
      </c>
      <c r="P10" s="207" t="s">
        <v>199</v>
      </c>
      <c r="Q10" s="205">
        <f t="shared" ref="Q10:Q15" si="1">L10*O10</f>
        <v>0</v>
      </c>
      <c r="R10" s="43"/>
    </row>
    <row r="11" spans="1:18" ht="15.65" x14ac:dyDescent="0.25">
      <c r="A11" s="37" t="s">
        <v>200</v>
      </c>
      <c r="B11" s="61"/>
      <c r="C11" s="189">
        <v>0</v>
      </c>
      <c r="D11" s="39" t="s">
        <v>198</v>
      </c>
      <c r="E11" s="189" t="s">
        <v>210</v>
      </c>
      <c r="F11" s="40">
        <f>INDEX(Lists!$M$2:$M$12,MATCH(E11,Lists!$L$2:$L$12,0))</f>
        <v>0</v>
      </c>
      <c r="G11" s="39" t="s">
        <v>199</v>
      </c>
      <c r="H11" s="41">
        <f t="shared" si="0"/>
        <v>0</v>
      </c>
      <c r="J11" s="37" t="s">
        <v>201</v>
      </c>
      <c r="K11" s="61"/>
      <c r="L11" s="189">
        <v>0</v>
      </c>
      <c r="M11" s="39" t="s">
        <v>198</v>
      </c>
      <c r="N11" s="189" t="s">
        <v>210</v>
      </c>
      <c r="O11" s="40">
        <f>INDEX(Lists!$M$2:$M$12,MATCH(N11,Lists!$L$2:$L$12,0))</f>
        <v>0</v>
      </c>
      <c r="P11" s="42" t="s">
        <v>199</v>
      </c>
      <c r="Q11" s="41">
        <f t="shared" si="1"/>
        <v>0</v>
      </c>
      <c r="R11" s="43"/>
    </row>
    <row r="12" spans="1:18" ht="15.65" x14ac:dyDescent="0.25">
      <c r="A12" s="37" t="s">
        <v>202</v>
      </c>
      <c r="B12" s="61"/>
      <c r="C12" s="189">
        <v>0</v>
      </c>
      <c r="D12" s="39" t="s">
        <v>198</v>
      </c>
      <c r="E12" s="189" t="s">
        <v>210</v>
      </c>
      <c r="F12" s="40">
        <f>INDEX(Lists!$M$2:$M$12,MATCH(E12,Lists!$L$2:$L$12,0))</f>
        <v>0</v>
      </c>
      <c r="G12" s="39" t="s">
        <v>199</v>
      </c>
      <c r="H12" s="41">
        <f t="shared" si="0"/>
        <v>0</v>
      </c>
      <c r="J12" s="37" t="s">
        <v>200</v>
      </c>
      <c r="K12" s="61"/>
      <c r="L12" s="189">
        <v>0</v>
      </c>
      <c r="M12" s="39" t="s">
        <v>198</v>
      </c>
      <c r="N12" s="189" t="s">
        <v>210</v>
      </c>
      <c r="O12" s="40">
        <f>INDEX(Lists!$M$2:$M$12,MATCH(N12,Lists!$L$2:$L$12,0))</f>
        <v>0</v>
      </c>
      <c r="P12" s="42" t="s">
        <v>199</v>
      </c>
      <c r="Q12" s="41">
        <f t="shared" si="1"/>
        <v>0</v>
      </c>
      <c r="R12" s="43"/>
    </row>
    <row r="13" spans="1:18" ht="15.65" x14ac:dyDescent="0.25">
      <c r="A13" s="37" t="s">
        <v>95</v>
      </c>
      <c r="B13" s="61"/>
      <c r="C13" s="189">
        <v>0</v>
      </c>
      <c r="D13" s="39" t="s">
        <v>198</v>
      </c>
      <c r="E13" s="189" t="s">
        <v>210</v>
      </c>
      <c r="F13" s="40">
        <f>INDEX(Lists!$M$2:$M$12,MATCH(E13,Lists!$L$2:$L$12,0))</f>
        <v>0</v>
      </c>
      <c r="G13" s="44" t="s">
        <v>199</v>
      </c>
      <c r="H13" s="41">
        <f t="shared" si="0"/>
        <v>0</v>
      </c>
      <c r="J13" s="37" t="s">
        <v>202</v>
      </c>
      <c r="K13" s="61"/>
      <c r="L13" s="189">
        <v>0</v>
      </c>
      <c r="M13" s="39" t="s">
        <v>198</v>
      </c>
      <c r="N13" s="189" t="s">
        <v>210</v>
      </c>
      <c r="O13" s="40">
        <f>INDEX(Lists!$M$2:$M$12,MATCH(N13,Lists!$L$2:$L$12,0))</f>
        <v>0</v>
      </c>
      <c r="P13" s="42" t="s">
        <v>199</v>
      </c>
      <c r="Q13" s="41">
        <f t="shared" si="1"/>
        <v>0</v>
      </c>
      <c r="R13" s="43"/>
    </row>
    <row r="14" spans="1:18" ht="15.8" customHeight="1" x14ac:dyDescent="0.25">
      <c r="A14" s="37" t="s">
        <v>203</v>
      </c>
      <c r="B14" s="61"/>
      <c r="C14" s="189">
        <v>0</v>
      </c>
      <c r="D14" s="39" t="s">
        <v>198</v>
      </c>
      <c r="E14" s="189" t="s">
        <v>210</v>
      </c>
      <c r="F14" s="40">
        <f>INDEX(Lists!$M$2:$M$12,MATCH(E14,Lists!$L$2:$L$12,0))</f>
        <v>0</v>
      </c>
      <c r="G14" s="44" t="s">
        <v>199</v>
      </c>
      <c r="H14" s="41">
        <f>C14*F14</f>
        <v>0</v>
      </c>
      <c r="J14" s="37" t="s">
        <v>203</v>
      </c>
      <c r="K14" s="61"/>
      <c r="L14" s="189">
        <v>0</v>
      </c>
      <c r="M14" s="44" t="s">
        <v>198</v>
      </c>
      <c r="N14" s="189" t="s">
        <v>210</v>
      </c>
      <c r="O14" s="40">
        <f>INDEX(Lists!$M$2:$M$12,MATCH(N14,Lists!$L$2:$L$12,0))</f>
        <v>0</v>
      </c>
      <c r="P14" s="45" t="s">
        <v>199</v>
      </c>
      <c r="Q14" s="41">
        <f t="shared" si="1"/>
        <v>0</v>
      </c>
      <c r="R14" s="46"/>
    </row>
    <row r="15" spans="1:18" ht="16.3" thickBot="1" x14ac:dyDescent="0.3">
      <c r="A15" s="47" t="s">
        <v>204</v>
      </c>
      <c r="B15" s="62"/>
      <c r="C15" s="189">
        <v>0</v>
      </c>
      <c r="D15" s="39" t="s">
        <v>198</v>
      </c>
      <c r="E15" s="189" t="s">
        <v>210</v>
      </c>
      <c r="F15" s="40">
        <f>INDEX(Lists!$M$2:$M$12,MATCH(E15,Lists!$L$2:$L$12,0))</f>
        <v>0</v>
      </c>
      <c r="G15" s="48" t="s">
        <v>199</v>
      </c>
      <c r="H15" s="49">
        <f t="shared" si="0"/>
        <v>0</v>
      </c>
      <c r="J15" s="47" t="s">
        <v>95</v>
      </c>
      <c r="K15" s="84"/>
      <c r="L15" s="189">
        <v>0</v>
      </c>
      <c r="M15" s="48" t="s">
        <v>198</v>
      </c>
      <c r="N15" s="189" t="s">
        <v>210</v>
      </c>
      <c r="O15" s="40">
        <f>INDEX(Lists!$M$2:$M$12,MATCH(N15,Lists!$L$2:$L$12,0))</f>
        <v>0</v>
      </c>
      <c r="P15" s="50" t="s">
        <v>199</v>
      </c>
      <c r="Q15" s="49">
        <f t="shared" si="1"/>
        <v>0</v>
      </c>
      <c r="R15" s="46"/>
    </row>
    <row r="16" spans="1:18" ht="21.75" thickBot="1" x14ac:dyDescent="0.4">
      <c r="A16" s="51" t="s">
        <v>205</v>
      </c>
      <c r="B16" s="51"/>
      <c r="C16" s="52">
        <f>C10+C11+C12+C13+C14+C15</f>
        <v>0</v>
      </c>
      <c r="D16" s="53"/>
      <c r="E16" s="54">
        <f>IF(C16=0,0,H16/C16)</f>
        <v>0</v>
      </c>
      <c r="F16" s="55" t="s">
        <v>206</v>
      </c>
      <c r="G16" s="56"/>
      <c r="H16" s="57">
        <f>H10+H11+H12+H13+H14+H15</f>
        <v>0</v>
      </c>
      <c r="J16" s="77" t="s">
        <v>205</v>
      </c>
      <c r="K16" s="78"/>
      <c r="L16" s="79">
        <f>L10+L11+L12+L13+L14+L15</f>
        <v>0</v>
      </c>
      <c r="M16" s="58"/>
      <c r="N16" s="80">
        <f>IF(L16=0,0,Q16/L16)</f>
        <v>0</v>
      </c>
      <c r="O16" s="81" t="s">
        <v>206</v>
      </c>
      <c r="P16" s="82"/>
      <c r="Q16" s="83">
        <f>Q10+Q11+Q12+Q13+Q14+Q15</f>
        <v>0</v>
      </c>
      <c r="R16" s="58"/>
    </row>
    <row r="18" spans="1:17" ht="19.05" thickBot="1" x14ac:dyDescent="0.35">
      <c r="J18" s="71" t="s">
        <v>217</v>
      </c>
    </row>
    <row r="19" spans="1:17" ht="19.05" thickBot="1" x14ac:dyDescent="0.35">
      <c r="J19" s="23" t="s">
        <v>193</v>
      </c>
      <c r="K19" s="60"/>
      <c r="L19" s="24"/>
      <c r="M19" s="25"/>
      <c r="N19" s="26"/>
      <c r="O19" s="26"/>
      <c r="P19" s="26"/>
      <c r="Q19" s="27"/>
    </row>
    <row r="20" spans="1:17" ht="31.95" thickBot="1" x14ac:dyDescent="0.3">
      <c r="J20" s="194" t="s">
        <v>194</v>
      </c>
      <c r="K20" s="195" t="s">
        <v>744</v>
      </c>
      <c r="L20" s="196" t="s">
        <v>195</v>
      </c>
      <c r="M20" s="195"/>
      <c r="N20" s="336" t="s">
        <v>196</v>
      </c>
      <c r="O20" s="337"/>
      <c r="P20" s="199"/>
      <c r="Q20" s="200" t="s">
        <v>214</v>
      </c>
    </row>
    <row r="21" spans="1:17" ht="15.65" x14ac:dyDescent="0.25">
      <c r="J21" s="187" t="s">
        <v>218</v>
      </c>
      <c r="K21" s="188"/>
      <c r="L21" s="191">
        <v>0</v>
      </c>
      <c r="M21" s="190" t="s">
        <v>198</v>
      </c>
      <c r="N21" s="191" t="s">
        <v>210</v>
      </c>
      <c r="O21" s="192">
        <f>INDEX(Lists!$M$2:$M$12,MATCH(N21,Lists!$L$2:$L$12,0))</f>
        <v>0</v>
      </c>
      <c r="P21" s="190" t="s">
        <v>199</v>
      </c>
      <c r="Q21" s="193">
        <f t="shared" ref="Q21:Q24" si="2">L21*O21</f>
        <v>0</v>
      </c>
    </row>
    <row r="22" spans="1:17" ht="15.65" x14ac:dyDescent="0.25">
      <c r="J22" s="85" t="s">
        <v>219</v>
      </c>
      <c r="K22" s="72"/>
      <c r="L22" s="191">
        <v>0</v>
      </c>
      <c r="M22" s="74" t="s">
        <v>198</v>
      </c>
      <c r="N22" s="191" t="s">
        <v>210</v>
      </c>
      <c r="O22" s="92">
        <f>INDEX(Lists!$M$2:$M$12,MATCH(N22,Lists!$L$2:$L$12,0))</f>
        <v>0</v>
      </c>
      <c r="P22" s="74" t="s">
        <v>199</v>
      </c>
      <c r="Q22" s="86">
        <f t="shared" si="2"/>
        <v>0</v>
      </c>
    </row>
    <row r="23" spans="1:17" ht="15.65" x14ac:dyDescent="0.25">
      <c r="J23" s="87" t="s">
        <v>220</v>
      </c>
      <c r="K23" s="75"/>
      <c r="L23" s="189">
        <v>0</v>
      </c>
      <c r="M23" s="39" t="s">
        <v>198</v>
      </c>
      <c r="N23" s="189" t="s">
        <v>210</v>
      </c>
      <c r="O23" s="40">
        <f>INDEX(Lists!$M$2:$M$12,MATCH(N23,Lists!$L$2:$L$12,0))</f>
        <v>0</v>
      </c>
      <c r="P23" s="39" t="s">
        <v>199</v>
      </c>
      <c r="Q23" s="41">
        <f t="shared" si="2"/>
        <v>0</v>
      </c>
    </row>
    <row r="24" spans="1:17" ht="16.3" thickBot="1" x14ac:dyDescent="0.3">
      <c r="J24" s="88" t="s">
        <v>221</v>
      </c>
      <c r="K24" s="89"/>
      <c r="L24" s="189">
        <v>0</v>
      </c>
      <c r="M24" s="90" t="s">
        <v>198</v>
      </c>
      <c r="N24" s="189" t="s">
        <v>210</v>
      </c>
      <c r="O24" s="40">
        <f>INDEX(Lists!$M$2:$M$12,MATCH(N24,Lists!$L$2:$L$12,0))</f>
        <v>0</v>
      </c>
      <c r="P24" s="90" t="s">
        <v>199</v>
      </c>
      <c r="Q24" s="91">
        <f t="shared" si="2"/>
        <v>0</v>
      </c>
    </row>
    <row r="25" spans="1:17" ht="21.75" thickBot="1" x14ac:dyDescent="0.4">
      <c r="J25" s="51" t="s">
        <v>205</v>
      </c>
      <c r="K25" s="51"/>
      <c r="L25" s="52">
        <f>L21+L22+L23+L24</f>
        <v>0</v>
      </c>
      <c r="M25" s="53"/>
      <c r="N25" s="54">
        <f>IF(L25=0,0,Q25/L25)</f>
        <v>0</v>
      </c>
      <c r="O25" s="55" t="s">
        <v>206</v>
      </c>
      <c r="P25" s="56"/>
      <c r="Q25" s="57">
        <f>Q21+Q22+Q23+Q24</f>
        <v>0</v>
      </c>
    </row>
    <row r="26" spans="1:17" ht="15.8" customHeight="1" x14ac:dyDescent="0.2"/>
    <row r="27" spans="1:17" ht="14.3" x14ac:dyDescent="0.25">
      <c r="J27" s="70" t="s">
        <v>222</v>
      </c>
    </row>
    <row r="28" spans="1:17" x14ac:dyDescent="0.2">
      <c r="J28" s="76" t="s">
        <v>223</v>
      </c>
    </row>
    <row r="30" spans="1:17" ht="19.05" hidden="1" thickBot="1" x14ac:dyDescent="0.35">
      <c r="A30" s="17" t="s">
        <v>207</v>
      </c>
      <c r="B30" s="17"/>
      <c r="C30" s="18"/>
      <c r="D30" s="19"/>
      <c r="E30" s="20"/>
      <c r="F30" s="20"/>
      <c r="G30" s="20"/>
      <c r="H30" s="21"/>
      <c r="J30" s="71" t="s">
        <v>224</v>
      </c>
    </row>
    <row r="31" spans="1:17" ht="19.05" hidden="1" thickBot="1" x14ac:dyDescent="0.35">
      <c r="A31" s="23" t="s">
        <v>193</v>
      </c>
      <c r="B31" s="60"/>
      <c r="C31" s="24"/>
      <c r="D31" s="25"/>
      <c r="E31" s="26"/>
      <c r="F31" s="26"/>
      <c r="G31" s="26"/>
      <c r="H31" s="27"/>
      <c r="J31" s="23" t="s">
        <v>193</v>
      </c>
      <c r="K31" s="60"/>
      <c r="L31" s="24"/>
      <c r="M31" s="25"/>
      <c r="N31" s="26"/>
      <c r="O31" s="26"/>
      <c r="P31" s="26"/>
      <c r="Q31" s="27"/>
    </row>
    <row r="32" spans="1:17" ht="31.95" hidden="1" thickBot="1" x14ac:dyDescent="0.3">
      <c r="A32" s="194" t="s">
        <v>194</v>
      </c>
      <c r="B32" s="195" t="s">
        <v>211</v>
      </c>
      <c r="C32" s="196" t="s">
        <v>195</v>
      </c>
      <c r="D32" s="195"/>
      <c r="E32" s="336" t="s">
        <v>196</v>
      </c>
      <c r="F32" s="337"/>
      <c r="G32" s="199"/>
      <c r="H32" s="200" t="s">
        <v>214</v>
      </c>
      <c r="J32" s="194" t="s">
        <v>194</v>
      </c>
      <c r="K32" s="195" t="s">
        <v>211</v>
      </c>
      <c r="L32" s="196" t="s">
        <v>195</v>
      </c>
      <c r="M32" s="195"/>
      <c r="N32" s="197" t="s">
        <v>196</v>
      </c>
      <c r="O32" s="198"/>
      <c r="P32" s="199"/>
      <c r="Q32" s="200" t="s">
        <v>214</v>
      </c>
    </row>
    <row r="33" spans="1:17" ht="15.65" hidden="1" x14ac:dyDescent="0.25">
      <c r="A33" s="201" t="s">
        <v>197</v>
      </c>
      <c r="B33" s="202"/>
      <c r="C33" s="189"/>
      <c r="D33" s="203" t="s">
        <v>198</v>
      </c>
      <c r="E33" s="189" t="s">
        <v>210</v>
      </c>
      <c r="F33" s="204">
        <f>INDEX(Lists!$M$2:$M$12,MATCH(E33,Lists!$L$2:$L$12,0))</f>
        <v>0</v>
      </c>
      <c r="G33" s="203" t="s">
        <v>199</v>
      </c>
      <c r="H33" s="205">
        <f t="shared" ref="H33:H39" si="3">C33*F33</f>
        <v>0</v>
      </c>
      <c r="J33" s="187" t="s">
        <v>218</v>
      </c>
      <c r="K33" s="188"/>
      <c r="L33" s="189"/>
      <c r="M33" s="190" t="s">
        <v>198</v>
      </c>
      <c r="N33" s="191" t="s">
        <v>210</v>
      </c>
      <c r="O33" s="192">
        <f>INDEX(Lists!$M$2:$M$12,MATCH(N33,Lists!$L$2:$L$12,0))</f>
        <v>0</v>
      </c>
      <c r="P33" s="190" t="s">
        <v>199</v>
      </c>
      <c r="Q33" s="193">
        <f t="shared" ref="Q33:Q39" si="4">L33*O33</f>
        <v>0</v>
      </c>
    </row>
    <row r="34" spans="1:17" ht="15.65" hidden="1" x14ac:dyDescent="0.25">
      <c r="A34" s="37" t="s">
        <v>201</v>
      </c>
      <c r="B34" s="61"/>
      <c r="C34" s="38"/>
      <c r="D34" s="39" t="s">
        <v>198</v>
      </c>
      <c r="E34" s="38" t="s">
        <v>210</v>
      </c>
      <c r="F34" s="40">
        <f>INDEX(Lists!$M$2:$M$12,MATCH(E34,Lists!$L$2:$L$12,0))</f>
        <v>0</v>
      </c>
      <c r="G34" s="39" t="s">
        <v>199</v>
      </c>
      <c r="H34" s="41">
        <f t="shared" si="3"/>
        <v>0</v>
      </c>
      <c r="J34" s="87" t="s">
        <v>225</v>
      </c>
      <c r="K34" s="75"/>
      <c r="L34" s="73"/>
      <c r="M34" s="39" t="s">
        <v>198</v>
      </c>
      <c r="N34" s="38" t="s">
        <v>210</v>
      </c>
      <c r="O34" s="40">
        <f>INDEX(Lists!$M$2:$M$12,MATCH(N34,Lists!$L$2:$L$12,0))</f>
        <v>0</v>
      </c>
      <c r="P34" s="39" t="s">
        <v>199</v>
      </c>
      <c r="Q34" s="41">
        <f t="shared" si="4"/>
        <v>0</v>
      </c>
    </row>
    <row r="35" spans="1:17" ht="15.65" hidden="1" x14ac:dyDescent="0.25">
      <c r="A35" s="37" t="s">
        <v>200</v>
      </c>
      <c r="B35" s="61"/>
      <c r="C35" s="38"/>
      <c r="D35" s="39" t="s">
        <v>198</v>
      </c>
      <c r="E35" s="38" t="s">
        <v>210</v>
      </c>
      <c r="F35" s="40">
        <f>INDEX(Lists!$M$2:$M$12,MATCH(E35,Lists!$L$2:$L$12,0))</f>
        <v>0</v>
      </c>
      <c r="G35" s="39" t="s">
        <v>199</v>
      </c>
      <c r="H35" s="41">
        <f t="shared" si="3"/>
        <v>0</v>
      </c>
      <c r="J35" s="87" t="s">
        <v>219</v>
      </c>
      <c r="K35" s="75"/>
      <c r="L35" s="73"/>
      <c r="M35" s="39" t="s">
        <v>198</v>
      </c>
      <c r="N35" s="38" t="s">
        <v>210</v>
      </c>
      <c r="O35" s="40">
        <f>INDEX(Lists!$M$2:$M$12,MATCH(N35,Lists!$L$2:$L$12,0))</f>
        <v>0</v>
      </c>
      <c r="P35" s="39" t="s">
        <v>199</v>
      </c>
      <c r="Q35" s="41">
        <f t="shared" si="4"/>
        <v>0</v>
      </c>
    </row>
    <row r="36" spans="1:17" ht="15.65" hidden="1" x14ac:dyDescent="0.25">
      <c r="A36" s="37" t="s">
        <v>202</v>
      </c>
      <c r="B36" s="61"/>
      <c r="C36" s="38"/>
      <c r="D36" s="39" t="s">
        <v>198</v>
      </c>
      <c r="E36" s="38" t="s">
        <v>210</v>
      </c>
      <c r="F36" s="40">
        <f>INDEX(Lists!$M$2:$M$12,MATCH(E36,Lists!$L$2:$L$12,0))</f>
        <v>0</v>
      </c>
      <c r="G36" s="39" t="s">
        <v>199</v>
      </c>
      <c r="H36" s="41">
        <f t="shared" si="3"/>
        <v>0</v>
      </c>
      <c r="J36" s="87" t="s">
        <v>226</v>
      </c>
      <c r="K36" s="75"/>
      <c r="L36" s="73"/>
      <c r="M36" s="39" t="s">
        <v>198</v>
      </c>
      <c r="N36" s="38" t="s">
        <v>210</v>
      </c>
      <c r="O36" s="40">
        <f>INDEX(Lists!$M$2:$M$12,MATCH(N36,Lists!$L$2:$L$12,0))</f>
        <v>0</v>
      </c>
      <c r="P36" s="39" t="s">
        <v>199</v>
      </c>
      <c r="Q36" s="41">
        <f t="shared" si="4"/>
        <v>0</v>
      </c>
    </row>
    <row r="37" spans="1:17" ht="15.65" hidden="1" x14ac:dyDescent="0.25">
      <c r="A37" s="37" t="s">
        <v>203</v>
      </c>
      <c r="B37" s="61"/>
      <c r="C37" s="38"/>
      <c r="D37" s="44" t="s">
        <v>198</v>
      </c>
      <c r="E37" s="38" t="s">
        <v>210</v>
      </c>
      <c r="F37" s="40">
        <f>INDEX(Lists!$M$2:$M$12,MATCH(E37,Lists!$L$2:$L$12,0))</f>
        <v>0</v>
      </c>
      <c r="G37" s="44" t="s">
        <v>199</v>
      </c>
      <c r="H37" s="41">
        <f>C37*F37</f>
        <v>0</v>
      </c>
      <c r="J37" s="87" t="s">
        <v>120</v>
      </c>
      <c r="K37" s="75"/>
      <c r="L37" s="73"/>
      <c r="M37" s="39" t="s">
        <v>198</v>
      </c>
      <c r="N37" s="38" t="s">
        <v>210</v>
      </c>
      <c r="O37" s="40">
        <f>INDEX(Lists!$M$2:$M$12,MATCH(N37,Lists!$L$2:$L$12,0))</f>
        <v>0</v>
      </c>
      <c r="P37" s="39" t="s">
        <v>199</v>
      </c>
      <c r="Q37" s="41">
        <f t="shared" si="4"/>
        <v>0</v>
      </c>
    </row>
    <row r="38" spans="1:17" ht="15.8" hidden="1" customHeight="1" x14ac:dyDescent="0.25">
      <c r="A38" s="37" t="s">
        <v>95</v>
      </c>
      <c r="B38" s="61"/>
      <c r="C38" s="38"/>
      <c r="D38" s="44" t="s">
        <v>198</v>
      </c>
      <c r="E38" s="38" t="s">
        <v>210</v>
      </c>
      <c r="F38" s="40">
        <f>INDEX(Lists!$M$2:$M$12,MATCH(E38,Lists!$L$2:$L$12,0))</f>
        <v>0</v>
      </c>
      <c r="G38" s="44" t="s">
        <v>199</v>
      </c>
      <c r="H38" s="41">
        <f t="shared" si="3"/>
        <v>0</v>
      </c>
      <c r="J38" s="87" t="s">
        <v>227</v>
      </c>
      <c r="K38" s="75"/>
      <c r="L38" s="73"/>
      <c r="M38" s="39" t="s">
        <v>198</v>
      </c>
      <c r="N38" s="38" t="s">
        <v>210</v>
      </c>
      <c r="O38" s="40">
        <f>INDEX(Lists!$M$2:$M$12,MATCH(N38,Lists!$L$2:$L$12,0))</f>
        <v>0</v>
      </c>
      <c r="P38" s="39" t="s">
        <v>199</v>
      </c>
      <c r="Q38" s="41">
        <f t="shared" si="4"/>
        <v>0</v>
      </c>
    </row>
    <row r="39" spans="1:17" ht="16.3" hidden="1" thickBot="1" x14ac:dyDescent="0.3">
      <c r="A39" s="47" t="s">
        <v>204</v>
      </c>
      <c r="B39" s="62"/>
      <c r="C39" s="38"/>
      <c r="D39" s="48" t="s">
        <v>198</v>
      </c>
      <c r="E39" s="38" t="s">
        <v>210</v>
      </c>
      <c r="F39" s="40">
        <f>INDEX(Lists!$M$2:$M$12,MATCH(E39,Lists!$L$2:$L$12,0))</f>
        <v>0</v>
      </c>
      <c r="G39" s="48" t="s">
        <v>199</v>
      </c>
      <c r="H39" s="49">
        <f t="shared" si="3"/>
        <v>0</v>
      </c>
      <c r="J39" s="88" t="s">
        <v>228</v>
      </c>
      <c r="K39" s="89"/>
      <c r="L39" s="73"/>
      <c r="M39" s="90" t="s">
        <v>198</v>
      </c>
      <c r="N39" s="38" t="s">
        <v>210</v>
      </c>
      <c r="O39" s="40">
        <f>INDEX(Lists!$M$2:$M$12,MATCH(N39,Lists!$L$2:$L$12,0))</f>
        <v>0</v>
      </c>
      <c r="P39" s="90" t="s">
        <v>199</v>
      </c>
      <c r="Q39" s="91">
        <f t="shared" si="4"/>
        <v>0</v>
      </c>
    </row>
    <row r="40" spans="1:17" ht="21.75" hidden="1" thickBot="1" x14ac:dyDescent="0.4">
      <c r="A40" s="51" t="s">
        <v>205</v>
      </c>
      <c r="B40" s="51"/>
      <c r="C40" s="52">
        <f>C33+C34+C35+C36+C37+C38+C39</f>
        <v>0</v>
      </c>
      <c r="D40" s="53"/>
      <c r="E40" s="54">
        <f>IF(C40=0,0,H40/C40)</f>
        <v>0</v>
      </c>
      <c r="F40" s="55" t="s">
        <v>206</v>
      </c>
      <c r="G40" s="56"/>
      <c r="H40" s="57">
        <f>H33+H34+H35+H36+H37+H38+H39</f>
        <v>0</v>
      </c>
      <c r="J40" s="51" t="s">
        <v>205</v>
      </c>
      <c r="K40" s="51"/>
      <c r="L40" s="52">
        <f>L33+L34+L35+L36+L37+L38+L39</f>
        <v>0</v>
      </c>
      <c r="M40" s="53"/>
      <c r="N40" s="54">
        <f>IF(L40=0,0,Q40/L40)</f>
        <v>0</v>
      </c>
      <c r="O40" s="55" t="s">
        <v>206</v>
      </c>
      <c r="P40" s="56"/>
      <c r="Q40" s="57">
        <f>Q33+Q34+Q35+Q36+Q37+Q38+Q39</f>
        <v>0</v>
      </c>
    </row>
    <row r="41" spans="1:17" hidden="1" x14ac:dyDescent="0.2"/>
    <row r="42" spans="1:17" ht="14.3" hidden="1" x14ac:dyDescent="0.25">
      <c r="J42" s="70" t="s">
        <v>222</v>
      </c>
    </row>
    <row r="43" spans="1:17" ht="19.05" hidden="1" thickBot="1" x14ac:dyDescent="0.35">
      <c r="A43" s="17" t="s">
        <v>208</v>
      </c>
      <c r="B43" s="17"/>
      <c r="C43" s="18"/>
      <c r="D43" s="19"/>
      <c r="E43" s="20"/>
      <c r="F43" s="20"/>
      <c r="G43" s="20"/>
      <c r="H43" s="21"/>
    </row>
    <row r="44" spans="1:17" ht="19.05" hidden="1" thickBot="1" x14ac:dyDescent="0.35">
      <c r="A44" s="23" t="s">
        <v>193</v>
      </c>
      <c r="B44" s="60"/>
      <c r="C44" s="24"/>
      <c r="D44" s="25"/>
      <c r="E44" s="26"/>
      <c r="F44" s="26"/>
      <c r="G44" s="26"/>
      <c r="H44" s="27"/>
    </row>
    <row r="45" spans="1:17" ht="31.25" hidden="1" x14ac:dyDescent="0.25">
      <c r="A45" s="30" t="s">
        <v>194</v>
      </c>
      <c r="B45" s="35" t="s">
        <v>211</v>
      </c>
      <c r="C45" s="31" t="s">
        <v>195</v>
      </c>
      <c r="D45" s="32"/>
      <c r="E45" s="334" t="s">
        <v>196</v>
      </c>
      <c r="F45" s="335"/>
      <c r="G45" s="33"/>
      <c r="H45" s="34" t="s">
        <v>214</v>
      </c>
    </row>
    <row r="46" spans="1:17" ht="15.65" hidden="1" x14ac:dyDescent="0.25">
      <c r="A46" s="37" t="s">
        <v>197</v>
      </c>
      <c r="B46" s="61"/>
      <c r="C46" s="38">
        <v>0</v>
      </c>
      <c r="D46" s="39" t="s">
        <v>198</v>
      </c>
      <c r="E46" s="38" t="s">
        <v>210</v>
      </c>
      <c r="F46" s="40">
        <f>INDEX(Lists!$M$2:$M$12,MATCH(E46,Lists!$L$2:$L$12,0))</f>
        <v>0</v>
      </c>
      <c r="G46" s="39" t="s">
        <v>199</v>
      </c>
      <c r="H46" s="41">
        <f t="shared" ref="H46:H49" si="5">C46*F46</f>
        <v>0</v>
      </c>
    </row>
    <row r="47" spans="1:17" ht="15.65" hidden="1" x14ac:dyDescent="0.25">
      <c r="A47" s="37" t="s">
        <v>201</v>
      </c>
      <c r="B47" s="61"/>
      <c r="C47" s="38">
        <v>0</v>
      </c>
      <c r="D47" s="39" t="s">
        <v>198</v>
      </c>
      <c r="E47" s="38" t="s">
        <v>210</v>
      </c>
      <c r="F47" s="40">
        <f>INDEX(Lists!$M$2:$M$12,MATCH(E47,Lists!$L$2:$L$12,0))</f>
        <v>0</v>
      </c>
      <c r="G47" s="39" t="s">
        <v>199</v>
      </c>
      <c r="H47" s="41">
        <f t="shared" si="5"/>
        <v>0</v>
      </c>
    </row>
    <row r="48" spans="1:17" ht="15.65" hidden="1" x14ac:dyDescent="0.25">
      <c r="A48" s="37" t="s">
        <v>200</v>
      </c>
      <c r="B48" s="61"/>
      <c r="C48" s="38">
        <v>0</v>
      </c>
      <c r="D48" s="39" t="s">
        <v>198</v>
      </c>
      <c r="E48" s="38" t="s">
        <v>210</v>
      </c>
      <c r="F48" s="40">
        <f>INDEX(Lists!$M$2:$M$12,MATCH(E48,Lists!$L$2:$L$12,0))</f>
        <v>0</v>
      </c>
      <c r="G48" s="39" t="s">
        <v>199</v>
      </c>
      <c r="H48" s="41">
        <f t="shared" si="5"/>
        <v>0</v>
      </c>
    </row>
    <row r="49" spans="1:8" ht="15.65" hidden="1" x14ac:dyDescent="0.25">
      <c r="A49" s="37" t="s">
        <v>202</v>
      </c>
      <c r="B49" s="61"/>
      <c r="C49" s="38">
        <v>0</v>
      </c>
      <c r="D49" s="39" t="s">
        <v>198</v>
      </c>
      <c r="E49" s="38" t="s">
        <v>210</v>
      </c>
      <c r="F49" s="40">
        <f>INDEX(Lists!$M$2:$M$12,MATCH(E49,Lists!$L$2:$L$12,0))</f>
        <v>0</v>
      </c>
      <c r="G49" s="39" t="s">
        <v>199</v>
      </c>
      <c r="H49" s="41">
        <f t="shared" si="5"/>
        <v>0</v>
      </c>
    </row>
    <row r="50" spans="1:8" ht="15.65" hidden="1" x14ac:dyDescent="0.25">
      <c r="A50" s="37" t="s">
        <v>203</v>
      </c>
      <c r="B50" s="61"/>
      <c r="C50" s="38">
        <v>0</v>
      </c>
      <c r="D50" s="44" t="s">
        <v>198</v>
      </c>
      <c r="E50" s="38" t="s">
        <v>210</v>
      </c>
      <c r="F50" s="40">
        <f>INDEX(Lists!$M$2:$M$12,MATCH(E50,Lists!$L$2:$L$12,0))</f>
        <v>0</v>
      </c>
      <c r="G50" s="44" t="s">
        <v>199</v>
      </c>
      <c r="H50" s="41">
        <f>C50*F50</f>
        <v>0</v>
      </c>
    </row>
    <row r="51" spans="1:8" ht="15.8" hidden="1" customHeight="1" x14ac:dyDescent="0.25">
      <c r="A51" s="37" t="s">
        <v>95</v>
      </c>
      <c r="B51" s="61"/>
      <c r="C51" s="38">
        <v>0</v>
      </c>
      <c r="D51" s="44" t="s">
        <v>198</v>
      </c>
      <c r="E51" s="38" t="s">
        <v>210</v>
      </c>
      <c r="F51" s="40">
        <f>INDEX(Lists!$M$2:$M$12,MATCH(E51,Lists!$L$2:$L$12,0))</f>
        <v>0</v>
      </c>
      <c r="G51" s="44" t="s">
        <v>199</v>
      </c>
      <c r="H51" s="41">
        <f t="shared" ref="H51:H52" si="6">C51*F51</f>
        <v>0</v>
      </c>
    </row>
    <row r="52" spans="1:8" ht="16.3" hidden="1" thickBot="1" x14ac:dyDescent="0.3">
      <c r="A52" s="47" t="s">
        <v>209</v>
      </c>
      <c r="B52" s="62"/>
      <c r="C52" s="38">
        <v>0</v>
      </c>
      <c r="D52" s="48" t="s">
        <v>198</v>
      </c>
      <c r="E52" s="38" t="s">
        <v>210</v>
      </c>
      <c r="F52" s="40">
        <f>INDEX(Lists!$M$2:$M$12,MATCH(E52,Lists!$L$2:$L$12,0))</f>
        <v>0</v>
      </c>
      <c r="G52" s="48" t="s">
        <v>199</v>
      </c>
      <c r="H52" s="49">
        <f t="shared" si="6"/>
        <v>0</v>
      </c>
    </row>
    <row r="53" spans="1:8" ht="21.75" hidden="1" thickBot="1" x14ac:dyDescent="0.4">
      <c r="A53" s="51" t="s">
        <v>205</v>
      </c>
      <c r="B53" s="51"/>
      <c r="C53" s="52">
        <f>C46+C47+C48+C49+C50+C51+C52</f>
        <v>0</v>
      </c>
      <c r="D53" s="53"/>
      <c r="E53" s="54">
        <f>IF(C53=0,0,H53/C53)</f>
        <v>0</v>
      </c>
      <c r="F53" s="55" t="s">
        <v>206</v>
      </c>
      <c r="G53" s="56"/>
      <c r="H53" s="57">
        <f>H46+H47+H48+H49+H50+H51+H52</f>
        <v>0</v>
      </c>
    </row>
    <row r="54" spans="1:8" ht="19.05" hidden="1" thickBot="1" x14ac:dyDescent="0.35">
      <c r="A54" s="17" t="s">
        <v>216</v>
      </c>
      <c r="B54" s="17"/>
      <c r="C54" s="18"/>
      <c r="D54" s="19"/>
      <c r="E54" s="20"/>
      <c r="F54" s="20"/>
      <c r="G54" s="20"/>
      <c r="H54" s="21"/>
    </row>
    <row r="55" spans="1:8" ht="19.05" hidden="1" thickBot="1" x14ac:dyDescent="0.35">
      <c r="A55" s="23" t="s">
        <v>193</v>
      </c>
      <c r="B55" s="60"/>
      <c r="C55" s="24"/>
      <c r="D55" s="25"/>
      <c r="E55" s="26"/>
      <c r="F55" s="26"/>
      <c r="G55" s="26"/>
      <c r="H55" s="27"/>
    </row>
    <row r="56" spans="1:8" ht="31.95" hidden="1" thickBot="1" x14ac:dyDescent="0.3">
      <c r="A56" s="194" t="s">
        <v>194</v>
      </c>
      <c r="B56" s="195" t="s">
        <v>211</v>
      </c>
      <c r="C56" s="196" t="s">
        <v>195</v>
      </c>
      <c r="D56" s="195"/>
      <c r="E56" s="336" t="s">
        <v>196</v>
      </c>
      <c r="F56" s="337"/>
      <c r="G56" s="199"/>
      <c r="H56" s="200" t="s">
        <v>214</v>
      </c>
    </row>
    <row r="57" spans="1:8" ht="15.65" hidden="1" x14ac:dyDescent="0.25">
      <c r="A57" s="201" t="s">
        <v>197</v>
      </c>
      <c r="B57" s="202"/>
      <c r="C57" s="189"/>
      <c r="D57" s="203" t="s">
        <v>198</v>
      </c>
      <c r="E57" s="189" t="s">
        <v>210</v>
      </c>
      <c r="F57" s="204">
        <f>INDEX(Lists!$M$2:$M$12,MATCH(E57,Lists!$L$2:$L$12,0))</f>
        <v>0</v>
      </c>
      <c r="G57" s="203" t="s">
        <v>199</v>
      </c>
      <c r="H57" s="205">
        <f t="shared" ref="H57:H61" si="7">C57*F57</f>
        <v>0</v>
      </c>
    </row>
    <row r="58" spans="1:8" ht="15.65" hidden="1" x14ac:dyDescent="0.25">
      <c r="A58" s="37" t="s">
        <v>200</v>
      </c>
      <c r="B58" s="61"/>
      <c r="C58" s="38"/>
      <c r="D58" s="39" t="s">
        <v>198</v>
      </c>
      <c r="E58" s="38" t="s">
        <v>210</v>
      </c>
      <c r="F58" s="40">
        <f>INDEX(Lists!$M$2:$M$12,MATCH(E58,Lists!$L$2:$L$12,0))</f>
        <v>0</v>
      </c>
      <c r="G58" s="39" t="s">
        <v>199</v>
      </c>
      <c r="H58" s="41">
        <f t="shared" si="7"/>
        <v>0</v>
      </c>
    </row>
    <row r="59" spans="1:8" ht="15.65" hidden="1" x14ac:dyDescent="0.25">
      <c r="A59" s="37" t="s">
        <v>202</v>
      </c>
      <c r="B59" s="61"/>
      <c r="C59" s="38"/>
      <c r="D59" s="39" t="s">
        <v>198</v>
      </c>
      <c r="E59" s="38" t="s">
        <v>210</v>
      </c>
      <c r="F59" s="40">
        <f>INDEX(Lists!$M$2:$M$12,MATCH(E59,Lists!$L$2:$L$12,0))</f>
        <v>0</v>
      </c>
      <c r="G59" s="39" t="s">
        <v>199</v>
      </c>
      <c r="H59" s="41">
        <f t="shared" si="7"/>
        <v>0</v>
      </c>
    </row>
    <row r="60" spans="1:8" ht="15.65" hidden="1" x14ac:dyDescent="0.25">
      <c r="A60" s="37" t="s">
        <v>90</v>
      </c>
      <c r="B60" s="61"/>
      <c r="C60" s="38"/>
      <c r="D60" s="44" t="s">
        <v>198</v>
      </c>
      <c r="E60" s="38" t="s">
        <v>210</v>
      </c>
      <c r="F60" s="40">
        <f>INDEX(Lists!$M$2:$M$12,MATCH(E60,Lists!$L$2:$L$12,0))</f>
        <v>0</v>
      </c>
      <c r="G60" s="44" t="s">
        <v>199</v>
      </c>
      <c r="H60" s="41">
        <f t="shared" si="7"/>
        <v>0</v>
      </c>
    </row>
    <row r="61" spans="1:8" ht="15.65" hidden="1" x14ac:dyDescent="0.25">
      <c r="A61" s="37" t="s">
        <v>95</v>
      </c>
      <c r="B61" s="61"/>
      <c r="C61" s="38"/>
      <c r="D61" s="44" t="s">
        <v>198</v>
      </c>
      <c r="E61" s="38" t="s">
        <v>210</v>
      </c>
      <c r="F61" s="40">
        <f>INDEX(Lists!$M$2:$M$12,MATCH(E61,Lists!$L$2:$L$12,0))</f>
        <v>0</v>
      </c>
      <c r="G61" s="44" t="s">
        <v>199</v>
      </c>
      <c r="H61" s="41">
        <f t="shared" si="7"/>
        <v>0</v>
      </c>
    </row>
    <row r="62" spans="1:8" ht="15.65" hidden="1" x14ac:dyDescent="0.25">
      <c r="A62" s="37" t="s">
        <v>203</v>
      </c>
      <c r="B62" s="61"/>
      <c r="C62" s="38"/>
      <c r="D62" s="44" t="s">
        <v>198</v>
      </c>
      <c r="E62" s="38" t="s">
        <v>210</v>
      </c>
      <c r="F62" s="40">
        <f>INDEX(Lists!$M$2:$M$12,MATCH(E62,Lists!$L$2:$L$12,0))</f>
        <v>0</v>
      </c>
      <c r="G62" s="44" t="s">
        <v>199</v>
      </c>
      <c r="H62" s="41">
        <f>C62*F62</f>
        <v>0</v>
      </c>
    </row>
    <row r="63" spans="1:8" ht="16.3" hidden="1" thickBot="1" x14ac:dyDescent="0.3">
      <c r="A63" s="47" t="s">
        <v>204</v>
      </c>
      <c r="B63" s="62"/>
      <c r="C63" s="38"/>
      <c r="D63" s="48" t="s">
        <v>198</v>
      </c>
      <c r="E63" s="38" t="s">
        <v>210</v>
      </c>
      <c r="F63" s="40">
        <f>INDEX(Lists!$M$2:$M$12,MATCH(E63,Lists!$L$2:$L$12,0))</f>
        <v>0</v>
      </c>
      <c r="G63" s="48" t="s">
        <v>199</v>
      </c>
      <c r="H63" s="49">
        <f t="shared" ref="H63" si="8">C63*F63</f>
        <v>0</v>
      </c>
    </row>
    <row r="64" spans="1:8" ht="21.75" hidden="1" thickBot="1" x14ac:dyDescent="0.4">
      <c r="A64" s="51" t="s">
        <v>205</v>
      </c>
      <c r="B64" s="51"/>
      <c r="C64" s="52">
        <f>C57+C58+C59+C60+C61+C62+C63</f>
        <v>0</v>
      </c>
      <c r="D64" s="53"/>
      <c r="E64" s="54">
        <f>IF(C64=0,0,H64/C64)</f>
        <v>0</v>
      </c>
      <c r="F64" s="55" t="s">
        <v>206</v>
      </c>
      <c r="G64" s="56"/>
      <c r="H64" s="57">
        <f>H57+H58+H59+H60+H61+H62+H63</f>
        <v>0</v>
      </c>
    </row>
  </sheetData>
  <mergeCells count="7">
    <mergeCell ref="J6:Q7"/>
    <mergeCell ref="E45:F45"/>
    <mergeCell ref="E9:F9"/>
    <mergeCell ref="N9:O9"/>
    <mergeCell ref="E56:F56"/>
    <mergeCell ref="E32:F32"/>
    <mergeCell ref="N20:O20"/>
  </mergeCells>
  <dataValidations count="2">
    <dataValidation allowBlank="1" showInputMessage="1" sqref="E16 E64 E40 E53 N16 N25 N40" xr:uid="{00000000-0002-0000-0200-000000000000}"/>
    <dataValidation type="list" allowBlank="1" showInputMessage="1" showErrorMessage="1" sqref="C46:C52" xr:uid="{00000000-0002-0000-0200-000001000000}">
      <formula1>$O$2:$O$12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Lists!$Q$2:$Q$4</xm:f>
          </x14:formula1>
          <xm:sqref>C60</xm:sqref>
        </x14:dataValidation>
        <x14:dataValidation type="list" allowBlank="1" showInputMessage="1" showErrorMessage="1" xr:uid="{00000000-0002-0000-0200-000003000000}">
          <x14:formula1>
            <xm:f>Lists!$L$2:$L$13</xm:f>
          </x14:formula1>
          <xm:sqref>E46:E52 N33:N39 E57:E63 E10:E15 N10:N15 E33:E39 N21:N24</xm:sqref>
        </x14:dataValidation>
        <x14:dataValidation type="list" allowBlank="1" showInputMessage="1" showErrorMessage="1" xr:uid="{00000000-0002-0000-0200-000004000000}">
          <x14:formula1>
            <xm:f>Lists!$O$2:$O$12</xm:f>
          </x14:formula1>
          <xm:sqref>C61:C63 L33:L39 C33:C39 C57:C59</xm:sqref>
        </x14:dataValidation>
        <x14:dataValidation type="list" allowBlank="1" showInputMessage="1" showErrorMessage="1" xr:uid="{4443EF76-0EE3-471E-A205-8DB97EFC6D2C}">
          <x14:formula1>
            <xm:f>Lists!$O$2:$O$13</xm:f>
          </x14:formula1>
          <xm:sqref>L10:L15 C10:C15 L21:L24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Q150"/>
  <sheetViews>
    <sheetView zoomScale="85" zoomScaleNormal="85" workbookViewId="0">
      <selection activeCell="C61" sqref="C61"/>
    </sheetView>
  </sheetViews>
  <sheetFormatPr defaultRowHeight="14.3" x14ac:dyDescent="0.25"/>
  <cols>
    <col min="1" max="1" width="8.25" bestFit="1" customWidth="1"/>
    <col min="3" max="3" width="19" bestFit="1" customWidth="1"/>
    <col min="5" max="5" width="58.25" bestFit="1" customWidth="1"/>
    <col min="7" max="7" width="23.875" bestFit="1" customWidth="1"/>
    <col min="8" max="9" width="23.875" customWidth="1"/>
    <col min="10" max="10" width="14" bestFit="1" customWidth="1"/>
  </cols>
  <sheetData>
    <row r="1" spans="1:17" ht="15.65" x14ac:dyDescent="0.25">
      <c r="A1" t="s">
        <v>9</v>
      </c>
      <c r="E1" t="s">
        <v>7</v>
      </c>
      <c r="G1" s="181" t="s">
        <v>174</v>
      </c>
      <c r="H1" s="181" t="s">
        <v>359</v>
      </c>
      <c r="I1" s="181" t="s">
        <v>360</v>
      </c>
      <c r="J1" s="181" t="s">
        <v>361</v>
      </c>
      <c r="L1" s="7" t="s">
        <v>178</v>
      </c>
      <c r="M1" s="7" t="s">
        <v>179</v>
      </c>
      <c r="O1" s="8" t="s">
        <v>92</v>
      </c>
      <c r="Q1" t="s">
        <v>180</v>
      </c>
    </row>
    <row r="2" spans="1:17" ht="15.65" x14ac:dyDescent="0.25">
      <c r="A2" t="s">
        <v>4</v>
      </c>
      <c r="C2" t="s">
        <v>33</v>
      </c>
      <c r="G2" s="182" t="s">
        <v>35</v>
      </c>
      <c r="H2" s="182"/>
      <c r="I2" s="182"/>
      <c r="J2" s="182"/>
      <c r="L2" s="9" t="s">
        <v>210</v>
      </c>
      <c r="M2" s="10"/>
      <c r="O2" s="8"/>
    </row>
    <row r="3" spans="1:17" ht="15.65" x14ac:dyDescent="0.25">
      <c r="A3" t="s">
        <v>5</v>
      </c>
      <c r="E3" t="s">
        <v>10</v>
      </c>
      <c r="G3" s="182" t="s">
        <v>76</v>
      </c>
      <c r="H3" s="183" t="s">
        <v>362</v>
      </c>
      <c r="I3" s="183" t="s">
        <v>363</v>
      </c>
      <c r="J3" s="182" t="s">
        <v>160</v>
      </c>
      <c r="L3" s="11" t="s">
        <v>181</v>
      </c>
      <c r="M3" s="12">
        <v>4</v>
      </c>
      <c r="O3" s="8">
        <v>0</v>
      </c>
      <c r="Q3" s="8">
        <v>0</v>
      </c>
    </row>
    <row r="4" spans="1:17" ht="15.65" x14ac:dyDescent="0.25">
      <c r="C4" s="181" t="s">
        <v>264</v>
      </c>
      <c r="E4" t="s">
        <v>11</v>
      </c>
      <c r="G4" s="210" t="s">
        <v>295</v>
      </c>
      <c r="H4" s="183" t="s">
        <v>364</v>
      </c>
      <c r="I4" s="182" t="s">
        <v>365</v>
      </c>
      <c r="J4" s="182" t="s">
        <v>157</v>
      </c>
      <c r="L4" s="11" t="s">
        <v>182</v>
      </c>
      <c r="M4" s="12">
        <v>3.67</v>
      </c>
      <c r="O4" s="182">
        <v>1.5</v>
      </c>
      <c r="Q4">
        <v>1</v>
      </c>
    </row>
    <row r="5" spans="1:17" ht="15.65" x14ac:dyDescent="0.25">
      <c r="A5" s="1" t="s">
        <v>22</v>
      </c>
      <c r="C5" s="181" t="s">
        <v>265</v>
      </c>
      <c r="E5" t="s">
        <v>674</v>
      </c>
      <c r="G5" s="210" t="s">
        <v>49</v>
      </c>
      <c r="H5" s="183" t="s">
        <v>366</v>
      </c>
      <c r="I5" s="182" t="s">
        <v>367</v>
      </c>
      <c r="J5" s="185" t="s">
        <v>103</v>
      </c>
      <c r="L5" s="11" t="s">
        <v>183</v>
      </c>
      <c r="M5" s="12">
        <v>3.33</v>
      </c>
      <c r="O5" s="182">
        <v>2</v>
      </c>
    </row>
    <row r="6" spans="1:17" ht="15.65" x14ac:dyDescent="0.25">
      <c r="A6" s="1"/>
      <c r="C6" s="181" t="s">
        <v>263</v>
      </c>
      <c r="E6" t="s">
        <v>12</v>
      </c>
      <c r="G6" s="210" t="s">
        <v>169</v>
      </c>
      <c r="H6" s="183" t="s">
        <v>368</v>
      </c>
      <c r="I6" s="182" t="s">
        <v>365</v>
      </c>
      <c r="J6" s="185" t="s">
        <v>103</v>
      </c>
      <c r="L6" s="11" t="s">
        <v>184</v>
      </c>
      <c r="M6" s="12">
        <v>3</v>
      </c>
      <c r="O6" s="182">
        <v>2.5</v>
      </c>
    </row>
    <row r="7" spans="1:17" ht="15.65" x14ac:dyDescent="0.25">
      <c r="A7" s="1" t="s">
        <v>23</v>
      </c>
      <c r="C7" s="181" t="s">
        <v>262</v>
      </c>
      <c r="E7" t="s">
        <v>13</v>
      </c>
      <c r="G7" s="210" t="s">
        <v>62</v>
      </c>
      <c r="H7" s="183" t="s">
        <v>369</v>
      </c>
      <c r="I7" s="182" t="s">
        <v>365</v>
      </c>
      <c r="J7" s="185" t="s">
        <v>109</v>
      </c>
      <c r="L7" s="11" t="s">
        <v>185</v>
      </c>
      <c r="M7" s="12">
        <v>2.67</v>
      </c>
      <c r="O7" s="182">
        <v>3</v>
      </c>
    </row>
    <row r="8" spans="1:17" ht="15.65" x14ac:dyDescent="0.25">
      <c r="A8" s="1" t="s">
        <v>24</v>
      </c>
      <c r="C8" s="181" t="s">
        <v>261</v>
      </c>
      <c r="E8" t="s">
        <v>322</v>
      </c>
      <c r="G8" s="210" t="s">
        <v>370</v>
      </c>
      <c r="H8" s="183" t="s">
        <v>371</v>
      </c>
      <c r="I8" s="182" t="s">
        <v>372</v>
      </c>
      <c r="J8" s="182" t="s">
        <v>373</v>
      </c>
      <c r="L8" s="11" t="s">
        <v>186</v>
      </c>
      <c r="M8" s="12">
        <v>2.33</v>
      </c>
      <c r="O8" s="182">
        <v>3.5</v>
      </c>
    </row>
    <row r="9" spans="1:17" ht="15.65" x14ac:dyDescent="0.25">
      <c r="A9" s="1" t="s">
        <v>25</v>
      </c>
      <c r="C9" s="181" t="s">
        <v>260</v>
      </c>
      <c r="E9" t="s">
        <v>14</v>
      </c>
      <c r="G9" s="210" t="s">
        <v>172</v>
      </c>
      <c r="H9" s="183" t="s">
        <v>374</v>
      </c>
      <c r="I9" s="182" t="s">
        <v>365</v>
      </c>
      <c r="J9" s="185" t="s">
        <v>131</v>
      </c>
      <c r="L9" s="11" t="s">
        <v>187</v>
      </c>
      <c r="M9" s="12">
        <v>2</v>
      </c>
      <c r="O9" s="182">
        <v>4</v>
      </c>
    </row>
    <row r="10" spans="1:17" ht="15.65" x14ac:dyDescent="0.25">
      <c r="A10" s="1" t="s">
        <v>26</v>
      </c>
      <c r="C10" s="181" t="s">
        <v>259</v>
      </c>
      <c r="E10" t="s">
        <v>175</v>
      </c>
      <c r="G10" s="182" t="s">
        <v>77</v>
      </c>
      <c r="H10" s="183" t="s">
        <v>375</v>
      </c>
      <c r="I10" s="183" t="s">
        <v>363</v>
      </c>
      <c r="J10" s="182" t="s">
        <v>160</v>
      </c>
      <c r="L10" s="11" t="s">
        <v>188</v>
      </c>
      <c r="M10" s="12">
        <v>1.67</v>
      </c>
      <c r="O10" s="182">
        <v>4.5</v>
      </c>
    </row>
    <row r="11" spans="1:17" ht="15.65" x14ac:dyDescent="0.25">
      <c r="A11" s="1" t="s">
        <v>27</v>
      </c>
      <c r="C11" s="181" t="s">
        <v>258</v>
      </c>
      <c r="G11" s="210" t="s">
        <v>376</v>
      </c>
      <c r="H11" s="183" t="s">
        <v>377</v>
      </c>
      <c r="I11" s="182" t="s">
        <v>372</v>
      </c>
      <c r="J11" s="182" t="s">
        <v>134</v>
      </c>
      <c r="L11" s="11" t="s">
        <v>189</v>
      </c>
      <c r="M11" s="12">
        <v>1.33</v>
      </c>
      <c r="O11" s="182">
        <v>5</v>
      </c>
    </row>
    <row r="12" spans="1:17" ht="15.65" x14ac:dyDescent="0.25">
      <c r="A12" s="1" t="s">
        <v>28</v>
      </c>
      <c r="C12" s="181" t="s">
        <v>257</v>
      </c>
      <c r="G12" s="210" t="s">
        <v>156</v>
      </c>
      <c r="H12" s="183" t="s">
        <v>378</v>
      </c>
      <c r="I12" s="182" t="s">
        <v>365</v>
      </c>
      <c r="J12" s="182" t="s">
        <v>157</v>
      </c>
      <c r="L12" s="11" t="s">
        <v>190</v>
      </c>
      <c r="M12" s="12">
        <v>1</v>
      </c>
      <c r="O12" s="182">
        <v>5.5</v>
      </c>
    </row>
    <row r="13" spans="1:17" ht="15.65" x14ac:dyDescent="0.25">
      <c r="A13" s="1" t="s">
        <v>29</v>
      </c>
      <c r="C13" s="181" t="s">
        <v>256</v>
      </c>
      <c r="G13" s="210" t="s">
        <v>379</v>
      </c>
      <c r="H13" s="183" t="s">
        <v>380</v>
      </c>
      <c r="I13" s="182" t="s">
        <v>372</v>
      </c>
      <c r="J13" s="185" t="s">
        <v>381</v>
      </c>
      <c r="L13" s="13" t="s">
        <v>191</v>
      </c>
      <c r="M13" s="14">
        <v>0.01</v>
      </c>
      <c r="O13" s="182">
        <v>6</v>
      </c>
    </row>
    <row r="14" spans="1:17" x14ac:dyDescent="0.25">
      <c r="A14" s="1" t="s">
        <v>30</v>
      </c>
      <c r="C14" s="181" t="s">
        <v>255</v>
      </c>
      <c r="G14" s="210" t="s">
        <v>71</v>
      </c>
      <c r="H14" s="183" t="s">
        <v>382</v>
      </c>
      <c r="I14" s="182" t="s">
        <v>365</v>
      </c>
      <c r="J14" s="185" t="s">
        <v>131</v>
      </c>
    </row>
    <row r="15" spans="1:17" x14ac:dyDescent="0.25">
      <c r="A15" s="1" t="s">
        <v>266</v>
      </c>
      <c r="C15" s="181" t="s">
        <v>254</v>
      </c>
      <c r="E15" s="181"/>
      <c r="G15" s="210" t="s">
        <v>36</v>
      </c>
      <c r="H15" s="183" t="s">
        <v>383</v>
      </c>
      <c r="I15" s="182" t="s">
        <v>365</v>
      </c>
      <c r="J15" s="182" t="s">
        <v>157</v>
      </c>
    </row>
    <row r="16" spans="1:17" x14ac:dyDescent="0.25">
      <c r="A16" s="1" t="s">
        <v>267</v>
      </c>
      <c r="C16" s="181" t="s">
        <v>252</v>
      </c>
      <c r="G16" s="210" t="s">
        <v>384</v>
      </c>
      <c r="H16" s="183" t="s">
        <v>385</v>
      </c>
      <c r="I16" s="182" t="s">
        <v>372</v>
      </c>
      <c r="J16" s="185" t="s">
        <v>381</v>
      </c>
    </row>
    <row r="17" spans="1:10" x14ac:dyDescent="0.25">
      <c r="A17" s="1" t="s">
        <v>268</v>
      </c>
      <c r="C17" s="181" t="s">
        <v>253</v>
      </c>
      <c r="G17" s="210" t="s">
        <v>386</v>
      </c>
      <c r="H17" s="184" t="s">
        <v>387</v>
      </c>
      <c r="I17" s="185" t="s">
        <v>367</v>
      </c>
      <c r="J17" s="185" t="s">
        <v>388</v>
      </c>
    </row>
    <row r="18" spans="1:10" x14ac:dyDescent="0.25">
      <c r="A18" s="1" t="s">
        <v>269</v>
      </c>
      <c r="C18" s="181" t="s">
        <v>251</v>
      </c>
      <c r="E18" t="s">
        <v>355</v>
      </c>
      <c r="G18" s="210" t="s">
        <v>164</v>
      </c>
      <c r="H18" s="183" t="s">
        <v>390</v>
      </c>
      <c r="I18" s="182" t="s">
        <v>365</v>
      </c>
      <c r="J18" s="182" t="s">
        <v>134</v>
      </c>
    </row>
    <row r="19" spans="1:10" x14ac:dyDescent="0.25">
      <c r="A19" s="1" t="s">
        <v>270</v>
      </c>
      <c r="C19" s="181" t="s">
        <v>250</v>
      </c>
      <c r="G19" s="210" t="s">
        <v>302</v>
      </c>
      <c r="H19" s="183" t="s">
        <v>391</v>
      </c>
      <c r="I19" s="182" t="s">
        <v>372</v>
      </c>
      <c r="J19" s="185" t="s">
        <v>131</v>
      </c>
    </row>
    <row r="20" spans="1:10" x14ac:dyDescent="0.25">
      <c r="A20" s="1" t="s">
        <v>276</v>
      </c>
      <c r="C20" s="181" t="s">
        <v>249</v>
      </c>
      <c r="E20" t="s">
        <v>12</v>
      </c>
      <c r="G20" s="210" t="s">
        <v>561</v>
      </c>
      <c r="H20" s="182" t="s">
        <v>562</v>
      </c>
      <c r="I20" s="183" t="s">
        <v>365</v>
      </c>
      <c r="J20" s="184" t="s">
        <v>381</v>
      </c>
    </row>
    <row r="21" spans="1:10" x14ac:dyDescent="0.25">
      <c r="A21" s="1" t="s">
        <v>277</v>
      </c>
      <c r="C21" s="181" t="s">
        <v>248</v>
      </c>
      <c r="E21" t="s">
        <v>17</v>
      </c>
      <c r="G21" s="210" t="s">
        <v>50</v>
      </c>
      <c r="H21" s="183" t="s">
        <v>392</v>
      </c>
      <c r="I21" s="182" t="s">
        <v>365</v>
      </c>
      <c r="J21" s="185" t="s">
        <v>103</v>
      </c>
    </row>
    <row r="22" spans="1:10" x14ac:dyDescent="0.25">
      <c r="A22" s="1" t="s">
        <v>284</v>
      </c>
      <c r="C22" s="181" t="s">
        <v>247</v>
      </c>
      <c r="E22" t="s">
        <v>356</v>
      </c>
      <c r="G22" s="210" t="s">
        <v>393</v>
      </c>
      <c r="H22" s="183" t="s">
        <v>394</v>
      </c>
      <c r="I22" s="182" t="s">
        <v>372</v>
      </c>
      <c r="J22" s="182" t="s">
        <v>373</v>
      </c>
    </row>
    <row r="23" spans="1:10" x14ac:dyDescent="0.25">
      <c r="A23" s="1" t="s">
        <v>285</v>
      </c>
      <c r="C23" s="181" t="s">
        <v>246</v>
      </c>
      <c r="E23" s="181" t="s">
        <v>592</v>
      </c>
      <c r="G23" s="210" t="s">
        <v>395</v>
      </c>
      <c r="H23" s="183" t="s">
        <v>396</v>
      </c>
      <c r="I23" s="185" t="s">
        <v>367</v>
      </c>
      <c r="J23" s="185" t="s">
        <v>381</v>
      </c>
    </row>
    <row r="24" spans="1:10" x14ac:dyDescent="0.25">
      <c r="A24" s="1" t="s">
        <v>286</v>
      </c>
      <c r="C24" s="181" t="s">
        <v>245</v>
      </c>
      <c r="E24" s="181" t="s">
        <v>14</v>
      </c>
      <c r="G24" s="210" t="s">
        <v>397</v>
      </c>
      <c r="H24" s="243" t="s">
        <v>398</v>
      </c>
      <c r="I24" s="182" t="s">
        <v>372</v>
      </c>
      <c r="J24" s="182" t="s">
        <v>157</v>
      </c>
    </row>
    <row r="25" spans="1:10" x14ac:dyDescent="0.25">
      <c r="A25" s="1" t="s">
        <v>587</v>
      </c>
      <c r="C25" s="181" t="s">
        <v>244</v>
      </c>
      <c r="E25" s="181" t="s">
        <v>18</v>
      </c>
      <c r="G25" s="210" t="s">
        <v>399</v>
      </c>
      <c r="H25" s="183" t="s">
        <v>400</v>
      </c>
      <c r="I25" s="182" t="s">
        <v>372</v>
      </c>
      <c r="J25" s="185" t="s">
        <v>381</v>
      </c>
    </row>
    <row r="26" spans="1:10" x14ac:dyDescent="0.25">
      <c r="A26" s="1" t="s">
        <v>588</v>
      </c>
      <c r="C26" s="181" t="s">
        <v>243</v>
      </c>
      <c r="E26" s="181" t="s">
        <v>357</v>
      </c>
      <c r="G26" s="210" t="s">
        <v>287</v>
      </c>
      <c r="H26" s="183" t="s">
        <v>401</v>
      </c>
      <c r="I26" s="182" t="s">
        <v>365</v>
      </c>
      <c r="J26" s="185" t="s">
        <v>131</v>
      </c>
    </row>
    <row r="27" spans="1:10" x14ac:dyDescent="0.25">
      <c r="A27" s="1" t="s">
        <v>589</v>
      </c>
      <c r="C27" s="181" t="s">
        <v>242</v>
      </c>
      <c r="E27" s="181" t="s">
        <v>15</v>
      </c>
      <c r="G27" s="210" t="s">
        <v>402</v>
      </c>
      <c r="H27" s="183" t="s">
        <v>403</v>
      </c>
      <c r="I27" s="182" t="s">
        <v>365</v>
      </c>
      <c r="J27" s="185" t="s">
        <v>131</v>
      </c>
    </row>
    <row r="28" spans="1:10" x14ac:dyDescent="0.25">
      <c r="A28" s="1" t="s">
        <v>590</v>
      </c>
      <c r="C28" s="181" t="s">
        <v>241</v>
      </c>
      <c r="E28" t="s">
        <v>16</v>
      </c>
      <c r="G28" s="210" t="s">
        <v>404</v>
      </c>
      <c r="H28" s="184" t="s">
        <v>405</v>
      </c>
      <c r="I28" s="185" t="s">
        <v>367</v>
      </c>
      <c r="J28" s="185" t="s">
        <v>388</v>
      </c>
    </row>
    <row r="29" spans="1:10" x14ac:dyDescent="0.25">
      <c r="A29" s="1" t="s">
        <v>591</v>
      </c>
      <c r="C29" s="181" t="s">
        <v>240</v>
      </c>
      <c r="E29" t="s">
        <v>32</v>
      </c>
      <c r="G29" s="210" t="s">
        <v>406</v>
      </c>
      <c r="H29" s="183" t="s">
        <v>407</v>
      </c>
      <c r="I29" s="182" t="s">
        <v>365</v>
      </c>
      <c r="J29" s="185" t="s">
        <v>109</v>
      </c>
    </row>
    <row r="30" spans="1:10" x14ac:dyDescent="0.25">
      <c r="A30" s="1"/>
      <c r="C30" s="181" t="s">
        <v>239</v>
      </c>
      <c r="G30" s="210" t="s">
        <v>408</v>
      </c>
      <c r="H30" s="183" t="s">
        <v>409</v>
      </c>
      <c r="I30" s="182" t="s">
        <v>372</v>
      </c>
      <c r="J30" s="182" t="s">
        <v>134</v>
      </c>
    </row>
    <row r="31" spans="1:10" x14ac:dyDescent="0.25">
      <c r="A31" s="1"/>
      <c r="C31" s="181" t="s">
        <v>238</v>
      </c>
      <c r="E31" s="2" t="s">
        <v>8</v>
      </c>
      <c r="G31" s="210" t="s">
        <v>63</v>
      </c>
      <c r="H31" s="183" t="s">
        <v>410</v>
      </c>
      <c r="I31" s="182" t="s">
        <v>365</v>
      </c>
      <c r="J31" s="185" t="s">
        <v>109</v>
      </c>
    </row>
    <row r="32" spans="1:10" x14ac:dyDescent="0.25">
      <c r="C32" s="181" t="s">
        <v>237</v>
      </c>
      <c r="E32" s="181"/>
      <c r="G32" s="210" t="s">
        <v>573</v>
      </c>
      <c r="H32" s="182" t="s">
        <v>574</v>
      </c>
      <c r="I32" s="183" t="s">
        <v>365</v>
      </c>
      <c r="J32" s="184" t="s">
        <v>131</v>
      </c>
    </row>
    <row r="33" spans="3:10" x14ac:dyDescent="0.25">
      <c r="C33" s="181" t="s">
        <v>236</v>
      </c>
      <c r="E33" s="181" t="s">
        <v>356</v>
      </c>
      <c r="G33" s="210" t="s">
        <v>67</v>
      </c>
      <c r="H33" s="183" t="s">
        <v>411</v>
      </c>
      <c r="I33" s="182" t="s">
        <v>365</v>
      </c>
      <c r="J33" s="182" t="s">
        <v>134</v>
      </c>
    </row>
    <row r="34" spans="3:10" x14ac:dyDescent="0.25">
      <c r="C34" s="181" t="s">
        <v>351</v>
      </c>
      <c r="E34" s="181" t="s">
        <v>14</v>
      </c>
      <c r="G34" s="210" t="s">
        <v>37</v>
      </c>
      <c r="H34" s="183" t="s">
        <v>412</v>
      </c>
      <c r="I34" s="182" t="s">
        <v>365</v>
      </c>
      <c r="J34" s="182" t="s">
        <v>157</v>
      </c>
    </row>
    <row r="35" spans="3:10" x14ac:dyDescent="0.25">
      <c r="C35" s="181" t="s">
        <v>353</v>
      </c>
      <c r="E35" s="181" t="s">
        <v>18</v>
      </c>
      <c r="G35" s="210" t="s">
        <v>51</v>
      </c>
      <c r="H35" s="183" t="s">
        <v>413</v>
      </c>
      <c r="I35" s="182" t="s">
        <v>367</v>
      </c>
      <c r="J35" s="185" t="s">
        <v>103</v>
      </c>
    </row>
    <row r="36" spans="3:10" x14ac:dyDescent="0.25">
      <c r="C36" s="181" t="s">
        <v>354</v>
      </c>
      <c r="E36" s="181" t="s">
        <v>15</v>
      </c>
      <c r="G36" s="210" t="s">
        <v>64</v>
      </c>
      <c r="H36" s="183" t="s">
        <v>414</v>
      </c>
      <c r="I36" s="182" t="s">
        <v>389</v>
      </c>
      <c r="J36" s="185" t="s">
        <v>109</v>
      </c>
    </row>
    <row r="37" spans="3:10" x14ac:dyDescent="0.25">
      <c r="C37" s="181" t="s">
        <v>352</v>
      </c>
      <c r="E37" s="181" t="s">
        <v>282</v>
      </c>
      <c r="G37" s="210" t="s">
        <v>289</v>
      </c>
      <c r="H37" s="183" t="s">
        <v>415</v>
      </c>
      <c r="I37" s="182" t="s">
        <v>367</v>
      </c>
      <c r="J37" s="185" t="s">
        <v>131</v>
      </c>
    </row>
    <row r="38" spans="3:10" x14ac:dyDescent="0.25">
      <c r="C38" s="181" t="s">
        <v>579</v>
      </c>
      <c r="E38" s="181" t="s">
        <v>152</v>
      </c>
      <c r="G38" s="210" t="s">
        <v>416</v>
      </c>
      <c r="H38" s="183" t="s">
        <v>417</v>
      </c>
      <c r="I38" s="182" t="s">
        <v>365</v>
      </c>
      <c r="J38" s="182" t="s">
        <v>134</v>
      </c>
    </row>
    <row r="39" spans="3:10" x14ac:dyDescent="0.25">
      <c r="C39" s="181" t="s">
        <v>580</v>
      </c>
      <c r="E39" s="181" t="s">
        <v>19</v>
      </c>
      <c r="G39" s="182" t="s">
        <v>577</v>
      </c>
      <c r="H39" s="182" t="s">
        <v>578</v>
      </c>
      <c r="I39" s="183" t="s">
        <v>363</v>
      </c>
      <c r="J39" s="182" t="s">
        <v>160</v>
      </c>
    </row>
    <row r="40" spans="3:10" x14ac:dyDescent="0.25">
      <c r="C40" s="181" t="s">
        <v>581</v>
      </c>
      <c r="E40" s="181" t="s">
        <v>20</v>
      </c>
      <c r="G40" s="210" t="s">
        <v>288</v>
      </c>
      <c r="H40" s="183" t="s">
        <v>418</v>
      </c>
      <c r="I40" s="182" t="s">
        <v>365</v>
      </c>
      <c r="J40" s="182" t="s">
        <v>157</v>
      </c>
    </row>
    <row r="41" spans="3:10" x14ac:dyDescent="0.25">
      <c r="C41" s="181" t="s">
        <v>582</v>
      </c>
      <c r="E41" s="181" t="s">
        <v>153</v>
      </c>
      <c r="G41" s="210" t="s">
        <v>231</v>
      </c>
      <c r="H41" s="183" t="s">
        <v>419</v>
      </c>
      <c r="I41" s="182" t="s">
        <v>367</v>
      </c>
      <c r="J41" s="185" t="s">
        <v>103</v>
      </c>
    </row>
    <row r="42" spans="3:10" x14ac:dyDescent="0.25">
      <c r="C42" s="181" t="s">
        <v>586</v>
      </c>
      <c r="E42" s="181" t="s">
        <v>21</v>
      </c>
      <c r="G42" s="210" t="s">
        <v>52</v>
      </c>
      <c r="H42" s="183" t="s">
        <v>420</v>
      </c>
      <c r="I42" s="182" t="s">
        <v>365</v>
      </c>
      <c r="J42" s="185" t="s">
        <v>103</v>
      </c>
    </row>
    <row r="43" spans="3:10" x14ac:dyDescent="0.25">
      <c r="C43" s="181" t="s">
        <v>585</v>
      </c>
      <c r="E43" s="181" t="s">
        <v>154</v>
      </c>
      <c r="G43" s="210" t="s">
        <v>53</v>
      </c>
      <c r="H43" s="183" t="s">
        <v>421</v>
      </c>
      <c r="I43" s="182" t="s">
        <v>365</v>
      </c>
      <c r="J43" s="185" t="s">
        <v>103</v>
      </c>
    </row>
    <row r="44" spans="3:10" x14ac:dyDescent="0.25">
      <c r="C44" s="181" t="s">
        <v>584</v>
      </c>
      <c r="E44" s="181" t="s">
        <v>16</v>
      </c>
      <c r="G44" s="210" t="s">
        <v>422</v>
      </c>
      <c r="H44" s="183" t="s">
        <v>423</v>
      </c>
      <c r="I44" s="182" t="s">
        <v>372</v>
      </c>
      <c r="J44" s="185" t="s">
        <v>381</v>
      </c>
    </row>
    <row r="45" spans="3:10" x14ac:dyDescent="0.25">
      <c r="C45" s="181" t="s">
        <v>583</v>
      </c>
      <c r="E45" s="181" t="s">
        <v>303</v>
      </c>
      <c r="G45" s="210" t="s">
        <v>233</v>
      </c>
      <c r="H45" s="183" t="s">
        <v>424</v>
      </c>
      <c r="I45" s="182" t="s">
        <v>365</v>
      </c>
      <c r="J45" s="185" t="s">
        <v>109</v>
      </c>
    </row>
    <row r="46" spans="3:10" x14ac:dyDescent="0.25">
      <c r="C46" s="181" t="s">
        <v>683</v>
      </c>
      <c r="E46" s="181" t="s">
        <v>671</v>
      </c>
      <c r="G46" s="210" t="s">
        <v>425</v>
      </c>
      <c r="H46" s="183" t="s">
        <v>426</v>
      </c>
      <c r="I46" s="182" t="s">
        <v>372</v>
      </c>
      <c r="J46" s="182" t="s">
        <v>157</v>
      </c>
    </row>
    <row r="47" spans="3:10" x14ac:dyDescent="0.25">
      <c r="C47" s="181" t="s">
        <v>684</v>
      </c>
      <c r="E47" s="181"/>
      <c r="G47" s="210" t="s">
        <v>54</v>
      </c>
      <c r="H47" s="183" t="s">
        <v>427</v>
      </c>
      <c r="I47" s="182" t="s">
        <v>365</v>
      </c>
      <c r="J47" s="185" t="s">
        <v>103</v>
      </c>
    </row>
    <row r="48" spans="3:10" x14ac:dyDescent="0.25">
      <c r="C48" s="181" t="s">
        <v>685</v>
      </c>
      <c r="E48" s="2" t="s">
        <v>177</v>
      </c>
      <c r="G48" s="210" t="s">
        <v>428</v>
      </c>
      <c r="H48" s="183" t="s">
        <v>429</v>
      </c>
      <c r="I48" s="182" t="s">
        <v>372</v>
      </c>
      <c r="J48" s="185" t="s">
        <v>381</v>
      </c>
    </row>
    <row r="49" spans="3:10" x14ac:dyDescent="0.25">
      <c r="C49" s="181" t="s">
        <v>686</v>
      </c>
      <c r="E49" s="2"/>
      <c r="G49" s="210" t="s">
        <v>38</v>
      </c>
      <c r="H49" s="183" t="s">
        <v>430</v>
      </c>
      <c r="I49" s="182" t="s">
        <v>365</v>
      </c>
      <c r="J49" s="182" t="s">
        <v>157</v>
      </c>
    </row>
    <row r="50" spans="3:10" x14ac:dyDescent="0.25">
      <c r="C50" s="181" t="s">
        <v>687</v>
      </c>
      <c r="E50" s="181" t="s">
        <v>672</v>
      </c>
      <c r="G50" s="210" t="s">
        <v>43</v>
      </c>
      <c r="H50" s="183" t="s">
        <v>431</v>
      </c>
      <c r="I50" s="182" t="s">
        <v>389</v>
      </c>
      <c r="J50" s="185" t="s">
        <v>381</v>
      </c>
    </row>
    <row r="51" spans="3:10" x14ac:dyDescent="0.25">
      <c r="C51" s="181" t="s">
        <v>688</v>
      </c>
      <c r="E51" s="181" t="s">
        <v>673</v>
      </c>
      <c r="G51" s="210" t="s">
        <v>68</v>
      </c>
      <c r="H51" s="183" t="s">
        <v>432</v>
      </c>
      <c r="I51" s="182" t="s">
        <v>365</v>
      </c>
      <c r="J51" s="182" t="s">
        <v>433</v>
      </c>
    </row>
    <row r="52" spans="3:10" x14ac:dyDescent="0.25">
      <c r="C52" s="181" t="s">
        <v>689</v>
      </c>
      <c r="E52" s="181" t="s">
        <v>103</v>
      </c>
      <c r="G52" s="210" t="s">
        <v>575</v>
      </c>
      <c r="H52" s="182" t="s">
        <v>576</v>
      </c>
      <c r="I52" s="182" t="s">
        <v>372</v>
      </c>
      <c r="J52" s="185" t="s">
        <v>131</v>
      </c>
    </row>
    <row r="53" spans="3:10" x14ac:dyDescent="0.25">
      <c r="C53" s="181" t="s">
        <v>690</v>
      </c>
      <c r="E53" s="181" t="s">
        <v>107</v>
      </c>
      <c r="G53" s="210" t="s">
        <v>434</v>
      </c>
      <c r="H53" s="183" t="s">
        <v>435</v>
      </c>
      <c r="I53" s="182" t="s">
        <v>367</v>
      </c>
      <c r="J53" s="185" t="s">
        <v>103</v>
      </c>
    </row>
    <row r="54" spans="3:10" x14ac:dyDescent="0.25">
      <c r="C54" s="181" t="s">
        <v>691</v>
      </c>
      <c r="E54" s="181" t="s">
        <v>109</v>
      </c>
      <c r="G54" s="210" t="s">
        <v>235</v>
      </c>
      <c r="H54" s="183" t="s">
        <v>436</v>
      </c>
      <c r="I54" s="182" t="s">
        <v>365</v>
      </c>
      <c r="J54" s="185" t="s">
        <v>131</v>
      </c>
    </row>
    <row r="55" spans="3:10" x14ac:dyDescent="0.25">
      <c r="C55" s="181" t="s">
        <v>692</v>
      </c>
      <c r="E55" s="181" t="s">
        <v>283</v>
      </c>
      <c r="G55" s="210" t="s">
        <v>65</v>
      </c>
      <c r="H55" s="183" t="s">
        <v>437</v>
      </c>
      <c r="I55" s="182" t="s">
        <v>365</v>
      </c>
      <c r="J55" s="185" t="s">
        <v>109</v>
      </c>
    </row>
    <row r="56" spans="3:10" x14ac:dyDescent="0.25">
      <c r="E56" s="181" t="s">
        <v>118</v>
      </c>
      <c r="G56" s="210" t="s">
        <v>290</v>
      </c>
      <c r="H56" s="183" t="s">
        <v>438</v>
      </c>
      <c r="I56" s="182" t="s">
        <v>372</v>
      </c>
      <c r="J56" s="185" t="s">
        <v>103</v>
      </c>
    </row>
    <row r="57" spans="3:10" x14ac:dyDescent="0.25">
      <c r="E57" s="181" t="s">
        <v>124</v>
      </c>
      <c r="G57" s="210" t="s">
        <v>234</v>
      </c>
      <c r="H57" s="183" t="s">
        <v>439</v>
      </c>
      <c r="I57" s="182" t="s">
        <v>367</v>
      </c>
      <c r="J57" s="182" t="s">
        <v>134</v>
      </c>
    </row>
    <row r="58" spans="3:10" x14ac:dyDescent="0.25">
      <c r="E58" s="181" t="s">
        <v>128</v>
      </c>
      <c r="G58" s="210" t="s">
        <v>162</v>
      </c>
      <c r="H58" s="183" t="s">
        <v>440</v>
      </c>
      <c r="I58" s="182" t="s">
        <v>365</v>
      </c>
      <c r="J58" s="182" t="s">
        <v>373</v>
      </c>
    </row>
    <row r="59" spans="3:10" x14ac:dyDescent="0.25">
      <c r="E59" s="181" t="s">
        <v>129</v>
      </c>
      <c r="G59" s="210" t="s">
        <v>441</v>
      </c>
      <c r="H59" s="183" t="s">
        <v>442</v>
      </c>
      <c r="I59" s="182" t="s">
        <v>389</v>
      </c>
      <c r="J59" s="182" t="s">
        <v>157</v>
      </c>
    </row>
    <row r="60" spans="3:10" x14ac:dyDescent="0.25">
      <c r="E60" s="181" t="s">
        <v>134</v>
      </c>
      <c r="G60" s="210" t="s">
        <v>66</v>
      </c>
      <c r="H60" s="183" t="s">
        <v>443</v>
      </c>
      <c r="I60" s="182" t="s">
        <v>365</v>
      </c>
      <c r="J60" s="185" t="s">
        <v>109</v>
      </c>
    </row>
    <row r="61" spans="3:10" x14ac:dyDescent="0.25">
      <c r="E61" s="181" t="s">
        <v>131</v>
      </c>
      <c r="G61" s="210" t="s">
        <v>72</v>
      </c>
      <c r="H61" s="183" t="s">
        <v>444</v>
      </c>
      <c r="I61" s="182" t="s">
        <v>365</v>
      </c>
      <c r="J61" s="185" t="s">
        <v>131</v>
      </c>
    </row>
    <row r="62" spans="3:10" x14ac:dyDescent="0.25">
      <c r="E62" s="181" t="s">
        <v>358</v>
      </c>
      <c r="G62" s="210" t="s">
        <v>161</v>
      </c>
      <c r="H62" s="184" t="s">
        <v>445</v>
      </c>
      <c r="I62" s="185" t="s">
        <v>367</v>
      </c>
      <c r="J62" s="182" t="s">
        <v>446</v>
      </c>
    </row>
    <row r="63" spans="3:10" x14ac:dyDescent="0.25">
      <c r="E63" s="181" t="s">
        <v>137</v>
      </c>
      <c r="G63" s="210" t="s">
        <v>447</v>
      </c>
      <c r="H63" s="183" t="s">
        <v>448</v>
      </c>
      <c r="I63" s="182" t="s">
        <v>372</v>
      </c>
      <c r="J63" s="182" t="s">
        <v>373</v>
      </c>
    </row>
    <row r="64" spans="3:10" x14ac:dyDescent="0.25">
      <c r="G64" s="210" t="s">
        <v>55</v>
      </c>
      <c r="H64" s="183" t="s">
        <v>449</v>
      </c>
      <c r="I64" s="182" t="s">
        <v>365</v>
      </c>
      <c r="J64" s="185" t="s">
        <v>103</v>
      </c>
    </row>
    <row r="65" spans="7:10" x14ac:dyDescent="0.25">
      <c r="G65" s="210" t="s">
        <v>450</v>
      </c>
      <c r="H65" s="183" t="s">
        <v>451</v>
      </c>
      <c r="I65" s="182" t="s">
        <v>365</v>
      </c>
      <c r="J65" s="182" t="s">
        <v>157</v>
      </c>
    </row>
    <row r="66" spans="7:10" x14ac:dyDescent="0.25">
      <c r="G66" s="210" t="s">
        <v>569</v>
      </c>
      <c r="H66" s="182" t="s">
        <v>570</v>
      </c>
      <c r="I66" s="183" t="s">
        <v>365</v>
      </c>
      <c r="J66" s="183" t="s">
        <v>134</v>
      </c>
    </row>
    <row r="67" spans="7:10" x14ac:dyDescent="0.25">
      <c r="G67" s="210" t="s">
        <v>292</v>
      </c>
      <c r="H67" s="183" t="s">
        <v>452</v>
      </c>
      <c r="I67" s="182" t="s">
        <v>372</v>
      </c>
      <c r="J67" s="185" t="s">
        <v>103</v>
      </c>
    </row>
    <row r="68" spans="7:10" x14ac:dyDescent="0.25">
      <c r="G68" s="338" t="s">
        <v>675</v>
      </c>
      <c r="H68" s="338" t="s">
        <v>678</v>
      </c>
      <c r="I68" s="338" t="s">
        <v>363</v>
      </c>
      <c r="J68" s="338" t="s">
        <v>160</v>
      </c>
    </row>
    <row r="69" spans="7:10" x14ac:dyDescent="0.25">
      <c r="G69" s="183" t="s">
        <v>676</v>
      </c>
      <c r="H69" s="183" t="s">
        <v>677</v>
      </c>
      <c r="I69" s="183" t="s">
        <v>363</v>
      </c>
      <c r="J69" s="182" t="s">
        <v>160</v>
      </c>
    </row>
    <row r="70" spans="7:10" x14ac:dyDescent="0.25">
      <c r="G70" s="210" t="s">
        <v>571</v>
      </c>
      <c r="H70" s="182" t="s">
        <v>572</v>
      </c>
      <c r="I70" s="183" t="s">
        <v>365</v>
      </c>
      <c r="J70" s="183" t="s">
        <v>134</v>
      </c>
    </row>
    <row r="71" spans="7:10" x14ac:dyDescent="0.25">
      <c r="G71" s="210" t="s">
        <v>293</v>
      </c>
      <c r="H71" s="183" t="s">
        <v>453</v>
      </c>
      <c r="I71" s="182" t="s">
        <v>372</v>
      </c>
      <c r="J71" s="185" t="s">
        <v>131</v>
      </c>
    </row>
    <row r="72" spans="7:10" x14ac:dyDescent="0.25">
      <c r="G72" s="210" t="s">
        <v>291</v>
      </c>
      <c r="H72" s="183" t="s">
        <v>454</v>
      </c>
      <c r="I72" s="182" t="s">
        <v>367</v>
      </c>
      <c r="J72" s="182" t="s">
        <v>134</v>
      </c>
    </row>
    <row r="73" spans="7:10" x14ac:dyDescent="0.25">
      <c r="G73" s="210" t="s">
        <v>165</v>
      </c>
      <c r="H73" s="183" t="s">
        <v>455</v>
      </c>
      <c r="I73" s="182" t="s">
        <v>365</v>
      </c>
      <c r="J73" s="182" t="s">
        <v>134</v>
      </c>
    </row>
    <row r="74" spans="7:10" x14ac:dyDescent="0.25">
      <c r="G74" s="210" t="s">
        <v>294</v>
      </c>
      <c r="H74" s="183" t="s">
        <v>456</v>
      </c>
      <c r="I74" s="182" t="s">
        <v>372</v>
      </c>
      <c r="J74" s="185" t="s">
        <v>381</v>
      </c>
    </row>
    <row r="75" spans="7:10" x14ac:dyDescent="0.25">
      <c r="G75" s="210" t="s">
        <v>73</v>
      </c>
      <c r="H75" s="183" t="s">
        <v>457</v>
      </c>
      <c r="I75" s="182" t="s">
        <v>365</v>
      </c>
      <c r="J75" s="185" t="s">
        <v>131</v>
      </c>
    </row>
    <row r="76" spans="7:10" x14ac:dyDescent="0.25">
      <c r="G76" s="210" t="s">
        <v>158</v>
      </c>
      <c r="H76" s="183" t="s">
        <v>458</v>
      </c>
      <c r="I76" s="182" t="s">
        <v>365</v>
      </c>
      <c r="J76" s="182" t="s">
        <v>157</v>
      </c>
    </row>
    <row r="77" spans="7:10" x14ac:dyDescent="0.25">
      <c r="G77" s="210" t="s">
        <v>56</v>
      </c>
      <c r="H77" s="183" t="s">
        <v>459</v>
      </c>
      <c r="I77" s="182" t="s">
        <v>367</v>
      </c>
      <c r="J77" s="185" t="s">
        <v>103</v>
      </c>
    </row>
    <row r="78" spans="7:10" x14ac:dyDescent="0.25">
      <c r="G78" s="210" t="s">
        <v>460</v>
      </c>
      <c r="H78" s="183" t="s">
        <v>461</v>
      </c>
      <c r="I78" s="182" t="s">
        <v>365</v>
      </c>
      <c r="J78" s="185" t="s">
        <v>381</v>
      </c>
    </row>
    <row r="79" spans="7:10" x14ac:dyDescent="0.25">
      <c r="G79" s="210" t="s">
        <v>462</v>
      </c>
      <c r="H79" s="183" t="s">
        <v>463</v>
      </c>
      <c r="I79" s="182" t="s">
        <v>372</v>
      </c>
      <c r="J79" s="185" t="s">
        <v>131</v>
      </c>
    </row>
    <row r="80" spans="7:10" x14ac:dyDescent="0.25">
      <c r="G80" s="210" t="s">
        <v>166</v>
      </c>
      <c r="H80" s="183" t="s">
        <v>464</v>
      </c>
      <c r="I80" s="182" t="s">
        <v>365</v>
      </c>
      <c r="J80" s="182" t="s">
        <v>134</v>
      </c>
    </row>
    <row r="81" spans="7:10" x14ac:dyDescent="0.25">
      <c r="G81" s="210" t="s">
        <v>57</v>
      </c>
      <c r="H81" s="183" t="s">
        <v>465</v>
      </c>
      <c r="I81" s="182" t="s">
        <v>365</v>
      </c>
      <c r="J81" s="185" t="s">
        <v>103</v>
      </c>
    </row>
    <row r="82" spans="7:10" x14ac:dyDescent="0.25">
      <c r="G82" s="210" t="s">
        <v>680</v>
      </c>
      <c r="H82" s="183" t="s">
        <v>681</v>
      </c>
      <c r="I82" s="182" t="s">
        <v>372</v>
      </c>
      <c r="J82" s="185" t="s">
        <v>131</v>
      </c>
    </row>
    <row r="83" spans="7:10" x14ac:dyDescent="0.25">
      <c r="G83" s="182" t="s">
        <v>466</v>
      </c>
      <c r="H83" s="183" t="s">
        <v>467</v>
      </c>
      <c r="I83" s="183" t="s">
        <v>363</v>
      </c>
      <c r="J83" s="182" t="s">
        <v>160</v>
      </c>
    </row>
    <row r="84" spans="7:10" x14ac:dyDescent="0.25">
      <c r="G84" s="182" t="s">
        <v>78</v>
      </c>
      <c r="H84" s="183" t="s">
        <v>468</v>
      </c>
      <c r="I84" s="183" t="s">
        <v>363</v>
      </c>
      <c r="J84" s="182" t="s">
        <v>160</v>
      </c>
    </row>
    <row r="85" spans="7:10" x14ac:dyDescent="0.25">
      <c r="G85" s="210" t="s">
        <v>563</v>
      </c>
      <c r="H85" s="182" t="s">
        <v>564</v>
      </c>
      <c r="I85" s="182" t="s">
        <v>365</v>
      </c>
      <c r="J85" s="185" t="s">
        <v>381</v>
      </c>
    </row>
    <row r="86" spans="7:10" x14ac:dyDescent="0.25">
      <c r="G86" s="210" t="s">
        <v>469</v>
      </c>
      <c r="H86" s="182" t="s">
        <v>470</v>
      </c>
      <c r="I86" s="182" t="s">
        <v>365</v>
      </c>
      <c r="J86" s="182" t="s">
        <v>134</v>
      </c>
    </row>
    <row r="87" spans="7:10" x14ac:dyDescent="0.25">
      <c r="G87" s="210" t="s">
        <v>44</v>
      </c>
      <c r="H87" s="183" t="s">
        <v>471</v>
      </c>
      <c r="I87" s="182" t="s">
        <v>365</v>
      </c>
      <c r="J87" s="185" t="s">
        <v>381</v>
      </c>
    </row>
    <row r="88" spans="7:10" x14ac:dyDescent="0.25">
      <c r="G88" s="210" t="s">
        <v>296</v>
      </c>
      <c r="H88" s="183" t="s">
        <v>472</v>
      </c>
      <c r="I88" s="182" t="s">
        <v>372</v>
      </c>
      <c r="J88" s="185" t="s">
        <v>103</v>
      </c>
    </row>
    <row r="89" spans="7:10" x14ac:dyDescent="0.25">
      <c r="G89" s="210" t="s">
        <v>473</v>
      </c>
      <c r="H89" s="183" t="s">
        <v>474</v>
      </c>
      <c r="I89" s="182" t="s">
        <v>372</v>
      </c>
      <c r="J89" s="185" t="s">
        <v>109</v>
      </c>
    </row>
    <row r="90" spans="7:10" x14ac:dyDescent="0.25">
      <c r="G90" s="210" t="s">
        <v>475</v>
      </c>
      <c r="H90" s="183" t="s">
        <v>476</v>
      </c>
      <c r="I90" s="182" t="s">
        <v>365</v>
      </c>
      <c r="J90" s="185" t="s">
        <v>381</v>
      </c>
    </row>
    <row r="91" spans="7:10" x14ac:dyDescent="0.25">
      <c r="G91" s="210" t="s">
        <v>232</v>
      </c>
      <c r="H91" s="183" t="s">
        <v>477</v>
      </c>
      <c r="I91" s="182" t="s">
        <v>367</v>
      </c>
      <c r="J91" s="185" t="s">
        <v>109</v>
      </c>
    </row>
    <row r="92" spans="7:10" x14ac:dyDescent="0.25">
      <c r="G92" s="210" t="s">
        <v>478</v>
      </c>
      <c r="H92" s="183" t="s">
        <v>479</v>
      </c>
      <c r="I92" s="182" t="s">
        <v>365</v>
      </c>
      <c r="J92" s="185" t="s">
        <v>131</v>
      </c>
    </row>
    <row r="93" spans="7:10" x14ac:dyDescent="0.25">
      <c r="G93" s="210" t="s">
        <v>45</v>
      </c>
      <c r="H93" s="183" t="s">
        <v>480</v>
      </c>
      <c r="I93" s="182" t="s">
        <v>365</v>
      </c>
      <c r="J93" s="185" t="s">
        <v>381</v>
      </c>
    </row>
    <row r="94" spans="7:10" x14ac:dyDescent="0.25">
      <c r="G94" s="210" t="s">
        <v>481</v>
      </c>
      <c r="H94" s="183" t="s">
        <v>482</v>
      </c>
      <c r="I94" s="182" t="s">
        <v>372</v>
      </c>
      <c r="J94" s="182" t="s">
        <v>373</v>
      </c>
    </row>
    <row r="95" spans="7:10" x14ac:dyDescent="0.25">
      <c r="G95" s="210" t="s">
        <v>58</v>
      </c>
      <c r="H95" s="183" t="s">
        <v>483</v>
      </c>
      <c r="I95" s="182" t="s">
        <v>367</v>
      </c>
      <c r="J95" s="185" t="s">
        <v>103</v>
      </c>
    </row>
    <row r="96" spans="7:10" x14ac:dyDescent="0.25">
      <c r="G96" s="210" t="s">
        <v>484</v>
      </c>
      <c r="H96" s="183" t="s">
        <v>485</v>
      </c>
      <c r="I96" s="182" t="s">
        <v>372</v>
      </c>
      <c r="J96" s="182" t="s">
        <v>373</v>
      </c>
    </row>
    <row r="97" spans="7:10" x14ac:dyDescent="0.25">
      <c r="G97" s="210" t="s">
        <v>229</v>
      </c>
      <c r="H97" s="183" t="s">
        <v>486</v>
      </c>
      <c r="I97" s="182" t="s">
        <v>365</v>
      </c>
      <c r="J97" s="182" t="s">
        <v>157</v>
      </c>
    </row>
    <row r="98" spans="7:10" x14ac:dyDescent="0.25">
      <c r="G98" s="210" t="s">
        <v>487</v>
      </c>
      <c r="H98" s="183" t="s">
        <v>488</v>
      </c>
      <c r="I98" s="182" t="s">
        <v>365</v>
      </c>
      <c r="J98" s="185" t="s">
        <v>381</v>
      </c>
    </row>
    <row r="99" spans="7:10" x14ac:dyDescent="0.25">
      <c r="G99" s="210" t="s">
        <v>69</v>
      </c>
      <c r="H99" s="183" t="s">
        <v>489</v>
      </c>
      <c r="I99" s="182" t="s">
        <v>365</v>
      </c>
      <c r="J99" s="182" t="s">
        <v>134</v>
      </c>
    </row>
    <row r="100" spans="7:10" x14ac:dyDescent="0.25">
      <c r="G100" s="210" t="s">
        <v>46</v>
      </c>
      <c r="H100" s="183" t="s">
        <v>490</v>
      </c>
      <c r="I100" s="182" t="s">
        <v>365</v>
      </c>
      <c r="J100" s="185" t="s">
        <v>381</v>
      </c>
    </row>
    <row r="101" spans="7:10" x14ac:dyDescent="0.25">
      <c r="G101" s="210" t="s">
        <v>491</v>
      </c>
      <c r="H101" s="183" t="s">
        <v>492</v>
      </c>
      <c r="I101" s="182" t="s">
        <v>365</v>
      </c>
      <c r="J101" s="185" t="s">
        <v>131</v>
      </c>
    </row>
    <row r="102" spans="7:10" x14ac:dyDescent="0.25">
      <c r="G102" s="210" t="s">
        <v>173</v>
      </c>
      <c r="H102" s="183" t="s">
        <v>493</v>
      </c>
      <c r="I102" s="182" t="s">
        <v>365</v>
      </c>
      <c r="J102" s="185" t="s">
        <v>131</v>
      </c>
    </row>
    <row r="103" spans="7:10" x14ac:dyDescent="0.25">
      <c r="G103" s="210" t="s">
        <v>39</v>
      </c>
      <c r="H103" s="183" t="s">
        <v>494</v>
      </c>
      <c r="I103" s="182" t="s">
        <v>365</v>
      </c>
      <c r="J103" s="182" t="s">
        <v>157</v>
      </c>
    </row>
    <row r="104" spans="7:10" x14ac:dyDescent="0.25">
      <c r="G104" s="210" t="s">
        <v>167</v>
      </c>
      <c r="H104" s="183" t="s">
        <v>495</v>
      </c>
      <c r="I104" s="185" t="s">
        <v>367</v>
      </c>
      <c r="J104" s="185" t="s">
        <v>381</v>
      </c>
    </row>
    <row r="105" spans="7:10" x14ac:dyDescent="0.25">
      <c r="G105" s="210" t="s">
        <v>298</v>
      </c>
      <c r="H105" s="183" t="s">
        <v>496</v>
      </c>
      <c r="I105" s="182" t="s">
        <v>372</v>
      </c>
      <c r="J105" s="185" t="s">
        <v>381</v>
      </c>
    </row>
    <row r="106" spans="7:10" x14ac:dyDescent="0.25">
      <c r="G106" s="210" t="s">
        <v>59</v>
      </c>
      <c r="H106" s="183" t="s">
        <v>497</v>
      </c>
      <c r="I106" s="182" t="s">
        <v>365</v>
      </c>
      <c r="J106" s="185" t="s">
        <v>103</v>
      </c>
    </row>
    <row r="107" spans="7:10" x14ac:dyDescent="0.25">
      <c r="G107" s="210" t="s">
        <v>498</v>
      </c>
      <c r="H107" s="183" t="s">
        <v>499</v>
      </c>
      <c r="I107" s="182" t="s">
        <v>372</v>
      </c>
      <c r="J107" s="182" t="s">
        <v>134</v>
      </c>
    </row>
    <row r="108" spans="7:10" x14ac:dyDescent="0.25">
      <c r="G108" s="210" t="s">
        <v>500</v>
      </c>
      <c r="H108" s="183" t="s">
        <v>679</v>
      </c>
      <c r="I108" s="182" t="s">
        <v>367</v>
      </c>
      <c r="J108" s="182" t="s">
        <v>682</v>
      </c>
    </row>
    <row r="109" spans="7:10" x14ac:dyDescent="0.25">
      <c r="G109" s="210" t="s">
        <v>40</v>
      </c>
      <c r="H109" s="183" t="s">
        <v>501</v>
      </c>
      <c r="I109" s="182" t="s">
        <v>365</v>
      </c>
      <c r="J109" s="182" t="s">
        <v>157</v>
      </c>
    </row>
    <row r="110" spans="7:10" x14ac:dyDescent="0.25">
      <c r="G110" s="210" t="s">
        <v>297</v>
      </c>
      <c r="H110" s="183" t="s">
        <v>502</v>
      </c>
      <c r="I110" s="182" t="s">
        <v>372</v>
      </c>
      <c r="J110" s="185" t="s">
        <v>103</v>
      </c>
    </row>
    <row r="111" spans="7:10" x14ac:dyDescent="0.25">
      <c r="G111" s="210" t="s">
        <v>503</v>
      </c>
      <c r="H111" s="183" t="s">
        <v>504</v>
      </c>
      <c r="I111" s="182" t="s">
        <v>372</v>
      </c>
      <c r="J111" s="185" t="s">
        <v>131</v>
      </c>
    </row>
    <row r="112" spans="7:10" x14ac:dyDescent="0.25">
      <c r="G112" s="210" t="s">
        <v>41</v>
      </c>
      <c r="H112" s="183" t="s">
        <v>505</v>
      </c>
      <c r="I112" s="182" t="s">
        <v>365</v>
      </c>
      <c r="J112" s="182" t="s">
        <v>157</v>
      </c>
    </row>
    <row r="113" spans="7:10" x14ac:dyDescent="0.25">
      <c r="G113" s="210" t="s">
        <v>74</v>
      </c>
      <c r="H113" s="183" t="s">
        <v>506</v>
      </c>
      <c r="I113" s="182" t="s">
        <v>365</v>
      </c>
      <c r="J113" s="185" t="s">
        <v>131</v>
      </c>
    </row>
    <row r="114" spans="7:10" x14ac:dyDescent="0.25">
      <c r="G114" s="210" t="s">
        <v>47</v>
      </c>
      <c r="H114" s="183" t="s">
        <v>507</v>
      </c>
      <c r="I114" s="182" t="s">
        <v>365</v>
      </c>
      <c r="J114" s="185" t="s">
        <v>381</v>
      </c>
    </row>
    <row r="115" spans="7:10" x14ac:dyDescent="0.25">
      <c r="G115" s="210" t="s">
        <v>42</v>
      </c>
      <c r="H115" s="183" t="s">
        <v>508</v>
      </c>
      <c r="I115" s="182" t="s">
        <v>365</v>
      </c>
      <c r="J115" s="182" t="s">
        <v>157</v>
      </c>
    </row>
    <row r="116" spans="7:10" x14ac:dyDescent="0.25">
      <c r="G116" s="210" t="s">
        <v>509</v>
      </c>
      <c r="H116" s="183" t="s">
        <v>510</v>
      </c>
      <c r="I116" s="182" t="s">
        <v>365</v>
      </c>
      <c r="J116" s="182" t="s">
        <v>157</v>
      </c>
    </row>
    <row r="117" spans="7:10" x14ac:dyDescent="0.25">
      <c r="G117" s="210" t="s">
        <v>511</v>
      </c>
      <c r="H117" s="183" t="s">
        <v>512</v>
      </c>
      <c r="I117" s="182" t="s">
        <v>372</v>
      </c>
      <c r="J117" s="185" t="s">
        <v>381</v>
      </c>
    </row>
    <row r="118" spans="7:10" x14ac:dyDescent="0.25">
      <c r="G118" s="210" t="s">
        <v>513</v>
      </c>
      <c r="H118" s="183" t="s">
        <v>514</v>
      </c>
      <c r="I118" s="182" t="s">
        <v>372</v>
      </c>
      <c r="J118" s="185" t="s">
        <v>103</v>
      </c>
    </row>
    <row r="119" spans="7:10" x14ac:dyDescent="0.25">
      <c r="G119" s="210" t="s">
        <v>163</v>
      </c>
      <c r="H119" s="183" t="s">
        <v>515</v>
      </c>
      <c r="I119" s="182" t="s">
        <v>367</v>
      </c>
      <c r="J119" s="182" t="s">
        <v>373</v>
      </c>
    </row>
    <row r="120" spans="7:10" x14ac:dyDescent="0.25">
      <c r="G120" s="210" t="s">
        <v>516</v>
      </c>
      <c r="H120" s="183" t="s">
        <v>517</v>
      </c>
      <c r="I120" s="182" t="s">
        <v>372</v>
      </c>
      <c r="J120" s="185" t="s">
        <v>381</v>
      </c>
    </row>
    <row r="121" spans="7:10" x14ac:dyDescent="0.25">
      <c r="G121" s="210" t="s">
        <v>518</v>
      </c>
      <c r="H121" s="183" t="s">
        <v>519</v>
      </c>
      <c r="I121" s="182" t="s">
        <v>372</v>
      </c>
      <c r="J121" s="182" t="s">
        <v>157</v>
      </c>
    </row>
    <row r="122" spans="7:10" x14ac:dyDescent="0.25">
      <c r="G122" s="210" t="s">
        <v>520</v>
      </c>
      <c r="H122" s="183" t="s">
        <v>521</v>
      </c>
      <c r="I122" s="182" t="s">
        <v>365</v>
      </c>
      <c r="J122" s="185" t="s">
        <v>109</v>
      </c>
    </row>
    <row r="123" spans="7:10" x14ac:dyDescent="0.25">
      <c r="G123" s="210" t="s">
        <v>522</v>
      </c>
      <c r="H123" s="183" t="s">
        <v>523</v>
      </c>
      <c r="I123" s="182" t="s">
        <v>372</v>
      </c>
      <c r="J123" s="182" t="s">
        <v>134</v>
      </c>
    </row>
    <row r="124" spans="7:10" x14ac:dyDescent="0.25">
      <c r="G124" s="210" t="s">
        <v>170</v>
      </c>
      <c r="H124" s="183" t="s">
        <v>524</v>
      </c>
      <c r="I124" s="182" t="s">
        <v>365</v>
      </c>
      <c r="J124" s="185" t="s">
        <v>103</v>
      </c>
    </row>
    <row r="125" spans="7:10" x14ac:dyDescent="0.25">
      <c r="G125" s="210" t="s">
        <v>525</v>
      </c>
      <c r="H125" s="184" t="s">
        <v>526</v>
      </c>
      <c r="I125" s="185" t="s">
        <v>367</v>
      </c>
      <c r="J125" s="185" t="s">
        <v>388</v>
      </c>
    </row>
    <row r="126" spans="7:10" x14ac:dyDescent="0.25">
      <c r="G126" s="210" t="s">
        <v>527</v>
      </c>
      <c r="H126" s="183" t="s">
        <v>528</v>
      </c>
      <c r="I126" s="182" t="s">
        <v>372</v>
      </c>
      <c r="J126" s="182" t="s">
        <v>157</v>
      </c>
    </row>
    <row r="127" spans="7:10" x14ac:dyDescent="0.25">
      <c r="G127" s="210" t="s">
        <v>70</v>
      </c>
      <c r="H127" s="183" t="s">
        <v>529</v>
      </c>
      <c r="I127" s="182" t="s">
        <v>389</v>
      </c>
      <c r="J127" s="182" t="s">
        <v>134</v>
      </c>
    </row>
    <row r="128" spans="7:10" x14ac:dyDescent="0.25">
      <c r="G128" s="210" t="s">
        <v>60</v>
      </c>
      <c r="H128" s="183" t="s">
        <v>530</v>
      </c>
      <c r="I128" s="182" t="s">
        <v>389</v>
      </c>
      <c r="J128" s="185" t="s">
        <v>103</v>
      </c>
    </row>
    <row r="129" spans="7:10" x14ac:dyDescent="0.25">
      <c r="G129" s="210" t="s">
        <v>531</v>
      </c>
      <c r="H129" s="183" t="s">
        <v>532</v>
      </c>
      <c r="I129" s="185" t="s">
        <v>367</v>
      </c>
      <c r="J129" s="185" t="s">
        <v>381</v>
      </c>
    </row>
    <row r="130" spans="7:10" x14ac:dyDescent="0.25">
      <c r="G130" s="210" t="s">
        <v>533</v>
      </c>
      <c r="H130" s="183" t="s">
        <v>534</v>
      </c>
      <c r="I130" s="182" t="s">
        <v>365</v>
      </c>
      <c r="J130" s="185" t="s">
        <v>131</v>
      </c>
    </row>
    <row r="131" spans="7:10" x14ac:dyDescent="0.25">
      <c r="G131" s="210" t="s">
        <v>75</v>
      </c>
      <c r="H131" s="183" t="s">
        <v>535</v>
      </c>
      <c r="I131" s="182" t="s">
        <v>389</v>
      </c>
      <c r="J131" s="185" t="s">
        <v>131</v>
      </c>
    </row>
    <row r="132" spans="7:10" x14ac:dyDescent="0.25">
      <c r="G132" s="210" t="s">
        <v>536</v>
      </c>
      <c r="H132" s="184" t="s">
        <v>537</v>
      </c>
      <c r="I132" s="185" t="s">
        <v>367</v>
      </c>
      <c r="J132" s="185" t="s">
        <v>388</v>
      </c>
    </row>
    <row r="133" spans="7:10" x14ac:dyDescent="0.25">
      <c r="G133" s="210" t="s">
        <v>48</v>
      </c>
      <c r="H133" s="183" t="s">
        <v>538</v>
      </c>
      <c r="I133" s="182" t="s">
        <v>365</v>
      </c>
      <c r="J133" s="185" t="s">
        <v>381</v>
      </c>
    </row>
    <row r="134" spans="7:10" x14ac:dyDescent="0.25">
      <c r="G134" s="210" t="s">
        <v>299</v>
      </c>
      <c r="H134" s="183" t="s">
        <v>539</v>
      </c>
      <c r="I134" s="182" t="s">
        <v>372</v>
      </c>
      <c r="J134" s="185" t="s">
        <v>109</v>
      </c>
    </row>
    <row r="135" spans="7:10" x14ac:dyDescent="0.25">
      <c r="G135" s="210" t="s">
        <v>540</v>
      </c>
      <c r="H135" s="183" t="s">
        <v>541</v>
      </c>
      <c r="I135" s="182" t="s">
        <v>372</v>
      </c>
      <c r="J135" s="182" t="s">
        <v>134</v>
      </c>
    </row>
    <row r="136" spans="7:10" x14ac:dyDescent="0.25">
      <c r="G136" s="210" t="s">
        <v>300</v>
      </c>
      <c r="H136" s="183" t="s">
        <v>542</v>
      </c>
      <c r="I136" s="182" t="s">
        <v>367</v>
      </c>
      <c r="J136" s="185" t="s">
        <v>109</v>
      </c>
    </row>
    <row r="137" spans="7:10" x14ac:dyDescent="0.25">
      <c r="G137" s="210" t="s">
        <v>543</v>
      </c>
      <c r="H137" s="183" t="s">
        <v>544</v>
      </c>
      <c r="I137" s="182" t="s">
        <v>372</v>
      </c>
      <c r="J137" s="185" t="s">
        <v>131</v>
      </c>
    </row>
    <row r="138" spans="7:10" x14ac:dyDescent="0.25">
      <c r="G138" s="210" t="s">
        <v>545</v>
      </c>
      <c r="H138" s="183" t="s">
        <v>546</v>
      </c>
      <c r="I138" s="182" t="s">
        <v>372</v>
      </c>
      <c r="J138" s="182" t="s">
        <v>373</v>
      </c>
    </row>
    <row r="139" spans="7:10" x14ac:dyDescent="0.25">
      <c r="G139" s="210" t="s">
        <v>565</v>
      </c>
      <c r="H139" s="182" t="s">
        <v>566</v>
      </c>
      <c r="I139" s="183" t="s">
        <v>367</v>
      </c>
      <c r="J139" s="184" t="s">
        <v>109</v>
      </c>
    </row>
    <row r="140" spans="7:10" x14ac:dyDescent="0.25">
      <c r="G140" s="210" t="s">
        <v>301</v>
      </c>
      <c r="H140" s="183" t="s">
        <v>547</v>
      </c>
      <c r="I140" s="182" t="s">
        <v>367</v>
      </c>
      <c r="J140" s="182" t="s">
        <v>373</v>
      </c>
    </row>
    <row r="141" spans="7:10" x14ac:dyDescent="0.25">
      <c r="G141" s="210" t="s">
        <v>548</v>
      </c>
      <c r="H141" s="183" t="s">
        <v>549</v>
      </c>
      <c r="I141" s="182" t="s">
        <v>372</v>
      </c>
      <c r="J141" s="182" t="s">
        <v>373</v>
      </c>
    </row>
    <row r="142" spans="7:10" x14ac:dyDescent="0.25">
      <c r="G142" s="210" t="s">
        <v>61</v>
      </c>
      <c r="H142" s="183" t="s">
        <v>550</v>
      </c>
      <c r="I142" s="182" t="s">
        <v>365</v>
      </c>
      <c r="J142" s="185" t="s">
        <v>103</v>
      </c>
    </row>
    <row r="143" spans="7:10" x14ac:dyDescent="0.25">
      <c r="G143" s="210" t="s">
        <v>567</v>
      </c>
      <c r="H143" s="182" t="s">
        <v>568</v>
      </c>
      <c r="I143" s="183" t="s">
        <v>365</v>
      </c>
      <c r="J143" s="184" t="s">
        <v>109</v>
      </c>
    </row>
    <row r="144" spans="7:10" x14ac:dyDescent="0.25">
      <c r="G144" s="210" t="s">
        <v>230</v>
      </c>
      <c r="H144" s="183" t="s">
        <v>551</v>
      </c>
      <c r="I144" s="182" t="s">
        <v>365</v>
      </c>
      <c r="J144" s="185" t="s">
        <v>381</v>
      </c>
    </row>
    <row r="145" spans="7:10" x14ac:dyDescent="0.25">
      <c r="G145" s="210" t="s">
        <v>552</v>
      </c>
      <c r="H145" s="183" t="s">
        <v>553</v>
      </c>
      <c r="I145" s="182" t="s">
        <v>372</v>
      </c>
      <c r="J145" s="185" t="s">
        <v>381</v>
      </c>
    </row>
    <row r="146" spans="7:10" x14ac:dyDescent="0.25">
      <c r="G146" s="210" t="s">
        <v>168</v>
      </c>
      <c r="H146" s="183" t="s">
        <v>554</v>
      </c>
      <c r="I146" s="185" t="s">
        <v>367</v>
      </c>
      <c r="J146" s="185" t="s">
        <v>381</v>
      </c>
    </row>
    <row r="147" spans="7:10" x14ac:dyDescent="0.25">
      <c r="G147" s="210" t="s">
        <v>159</v>
      </c>
      <c r="H147" s="183" t="s">
        <v>555</v>
      </c>
      <c r="I147" s="182" t="s">
        <v>365</v>
      </c>
      <c r="J147" s="182" t="s">
        <v>157</v>
      </c>
    </row>
    <row r="148" spans="7:10" x14ac:dyDescent="0.25">
      <c r="G148" s="210" t="s">
        <v>171</v>
      </c>
      <c r="H148" s="183" t="s">
        <v>556</v>
      </c>
      <c r="I148" s="182" t="s">
        <v>365</v>
      </c>
      <c r="J148" s="185" t="s">
        <v>103</v>
      </c>
    </row>
    <row r="149" spans="7:10" x14ac:dyDescent="0.25">
      <c r="G149" s="210" t="s">
        <v>557</v>
      </c>
      <c r="H149" s="183" t="s">
        <v>558</v>
      </c>
      <c r="I149" s="182" t="s">
        <v>372</v>
      </c>
      <c r="J149" s="182" t="s">
        <v>157</v>
      </c>
    </row>
    <row r="150" spans="7:10" x14ac:dyDescent="0.25">
      <c r="G150" s="210" t="s">
        <v>559</v>
      </c>
      <c r="H150" s="183" t="s">
        <v>560</v>
      </c>
      <c r="I150" s="182" t="s">
        <v>365</v>
      </c>
      <c r="J150" s="185" t="s">
        <v>131</v>
      </c>
    </row>
  </sheetData>
  <autoFilter ref="G1:J150" xr:uid="{00000000-0009-0000-0000-000003000000}">
    <sortState xmlns:xlrd2="http://schemas.microsoft.com/office/spreadsheetml/2017/richdata2" ref="G2:J150">
      <sortCondition ref="G1:G150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DCP</vt:lpstr>
      <vt:lpstr>Course List</vt:lpstr>
      <vt:lpstr>GPA Calculator</vt:lpstr>
      <vt:lpstr>Lists</vt:lpstr>
      <vt:lpstr>Admitted</vt:lpstr>
      <vt:lpstr>DCP!Print_Area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Summer Atkinson</cp:lastModifiedBy>
  <cp:lastPrinted>2022-06-16T20:37:44Z</cp:lastPrinted>
  <dcterms:created xsi:type="dcterms:W3CDTF">2011-05-02T17:54:35Z</dcterms:created>
  <dcterms:modified xsi:type="dcterms:W3CDTF">2022-06-16T20:42:30Z</dcterms:modified>
</cp:coreProperties>
</file>